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445" windowWidth="15600" windowHeight="568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<sst xmlns="http://schemas.openxmlformats.org/spreadsheetml/2006/main" count="421" uniqueCount="168">
  <si>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</si>
  <si>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</si>
  <si>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</si>
  <si>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</si>
  <si>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</si>
  <si>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</si>
  <si>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</si>
  <si>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</si>
  <si>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</si>
  <si>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</si>
  <si>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</si>
  <si>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</si>
  <si>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</si>
  <si>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</si>
  <si>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</si>
  <si>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</si>
  <si>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</si>
  <si>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</si>
  <si>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</si>
  <si>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</si>
  <si>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</si>
  <si>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</si>
  <si>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</si>
  <si>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</si>
  <si>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</si>
  <si>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</si>
  <si>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</si>
  <si>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</si>
  <si>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</si>
  <si>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</si>
  <si>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</si>
  <si>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</si>
  <si>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</si>
  <si>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</si>
  <si>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</si>
  <si>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</si>
  <si>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</si>
  <si>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</si>
  <si>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</si>
  <si>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</si>
  <si>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</si>
  <si>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</si>
  <si>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</si>
  <si>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</si>
  <si>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</si>
  <si>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</si>
  <si>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</si>
  <si>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</si>
  <si>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</si>
  <si>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</si>
  <si>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</si>
  <si>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</si>
  <si>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</si>
  <si>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</si>
  <si>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</si>
  <si>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</si>
  <si>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</si>
  <si>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 xml:space="preserve">        по ОКТМО</t>
  </si>
  <si>
    <t>Периодичность:  месячная, квартальная, годовая</t>
  </si>
  <si>
    <t>Бюджет Администрации Поддорского сельского поселения</t>
  </si>
  <si>
    <t>01 мая 2024 г.</t>
  </si>
  <si>
    <t>02290479</t>
  </si>
  <si>
    <t>комитет финансов Администрации Поддорского муниципального района (бюджет Поддорского сельского поселения)</t>
  </si>
  <si>
    <t>492</t>
  </si>
  <si>
    <t>5314000265</t>
  </si>
  <si>
    <t>МЕСЯЦ</t>
  </si>
  <si>
    <t>3</t>
  </si>
  <si>
    <t>01.05.2024</t>
  </si>
  <si>
    <t>49634437</t>
  </si>
  <si>
    <t>Уменьшение прочих остатков денежных средств бюджетов сельских поселений</t>
  </si>
  <si>
    <t>000</t>
  </si>
  <si>
    <t>01050201100000610</t>
  </si>
  <si>
    <t>01050201100000510</t>
  </si>
  <si>
    <t>Увеличение прочих остатков денежных средств бюджетов сельских поселений</t>
  </si>
  <si>
    <t xml:space="preserve"> Прочая закупка товаров, работ и услуг </t>
  </si>
  <si>
    <t>300</t>
  </si>
  <si>
    <t>0113</t>
  </si>
  <si>
    <t>0900199990</t>
  </si>
  <si>
    <t>244</t>
  </si>
  <si>
    <t xml:space="preserve"> Иные выплаты государственных (муниципальных) органов привлекаемым лицам </t>
  </si>
  <si>
    <t>9500060240</t>
  </si>
  <si>
    <t>123</t>
  </si>
  <si>
    <t>9500099990</t>
  </si>
  <si>
    <t>0310</t>
  </si>
  <si>
    <t>0100199990</t>
  </si>
  <si>
    <t>0409</t>
  </si>
  <si>
    <t>0710171520</t>
  </si>
  <si>
    <t>0710199990</t>
  </si>
  <si>
    <t>07101S1520</t>
  </si>
  <si>
    <t>0710264010</t>
  </si>
  <si>
    <t>0710271520</t>
  </si>
  <si>
    <t>0710271540</t>
  </si>
  <si>
    <t>0710299990</t>
  </si>
  <si>
    <t>07102S1520</t>
  </si>
  <si>
    <t>07102S1540</t>
  </si>
  <si>
    <t>07102S4010</t>
  </si>
  <si>
    <t>0710399990</t>
  </si>
  <si>
    <t>0720199990</t>
  </si>
  <si>
    <t>0412</t>
  </si>
  <si>
    <t>0500160270</t>
  </si>
  <si>
    <t>0500199990</t>
  </si>
  <si>
    <t>1100399990</t>
  </si>
  <si>
    <t xml:space="preserve"> Уплата налога на имущество организаций и земельного налога </t>
  </si>
  <si>
    <t>851</t>
  </si>
  <si>
    <t>0503</t>
  </si>
  <si>
    <t>05002S2090</t>
  </si>
  <si>
    <t>0500375260</t>
  </si>
  <si>
    <t>05003S5260</t>
  </si>
  <si>
    <t>0500476100</t>
  </si>
  <si>
    <t>0500499990</t>
  </si>
  <si>
    <t>05004S6100</t>
  </si>
  <si>
    <t>0800199990</t>
  </si>
  <si>
    <t>080F255550</t>
  </si>
  <si>
    <t>10001A5764</t>
  </si>
  <si>
    <t>10001S5764</t>
  </si>
  <si>
    <t>9850023050</t>
  </si>
  <si>
    <t xml:space="preserve"> Закупка энергетических ресурсов </t>
  </si>
  <si>
    <t>247</t>
  </si>
  <si>
    <t>9860023060</t>
  </si>
  <si>
    <t>9870023070</t>
  </si>
  <si>
    <t>0707</t>
  </si>
  <si>
    <t>0200199990</t>
  </si>
  <si>
    <t>0801</t>
  </si>
  <si>
    <t>0400199990</t>
  </si>
  <si>
    <t>1101</t>
  </si>
  <si>
    <t>0300199990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</si>
  <si>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физическим лицом - налоговым резидентом Российской Федерации в виде дивидендов</t>
  </si>
  <si>
    <t>182</t>
  </si>
  <si>
    <t>10102010010000110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</si>
  <si>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(за исключением доходов от долевого участия в организации, полученных физическим лицом - налоговым резидентом Российской Федерации в виде дивидендов)</t>
  </si>
  <si>
    <t>10102030010000110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</si>
  <si>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</si>
  <si>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</si>
  <si>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</si>
  <si>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</si>
  <si>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</si>
  <si>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</si>
  <si>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</si>
  <si>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10302261010000110</t>
  </si>
  <si>
    <t>Единый сельскохозяйственный налог</t>
  </si>
  <si>
    <t>10503010010000110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</si>
  <si>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</si>
  <si>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10601030100000110</t>
  </si>
  <si>
    <t>Земельный налог с организаций, обладающих земельным участком, расположенным в границах сельских поселений</t>
  </si>
  <si>
    <t>10606033100000110</t>
  </si>
  <si>
    <t>Земельный налог с физических лиц, обладающих земельным участком, расположенным в границах сельских поселений</t>
  </si>
  <si>
    <t>10606043100000110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</si>
  <si>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</si>
  <si>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11105025100000120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</si>
  <si>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</si>
  <si>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11406025100000430</t>
  </si>
  <si>
    <t>Инициативные платежи, зачисляемые в бюджеты сельских поселений</t>
  </si>
  <si>
    <t>11715030100000150</t>
  </si>
  <si>
    <t>Дотации бюджетам сельских поселений на выравнивание бюджетной обеспеченности из бюджетов муниципальных районов</t>
  </si>
  <si>
    <t>20216001100000150</t>
  </si>
  <si>
    <t>Субсидии бюджетам сельских поселений на реализацию программ формирования современной городской среды</t>
  </si>
  <si>
    <t>20225555100000150</t>
  </si>
  <si>
    <t>Субсидии бюджетам сельских поселений на обеспечение комплексного развития сельских территорий</t>
  </si>
  <si>
    <t>20225576100000150</t>
  </si>
  <si>
    <t>Прочие субсидии бюджетам сельских поселений</t>
  </si>
  <si>
    <t>20229999100000150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</si>
  <si>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</si>
  <si>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20240014100000150</t>
  </si>
  <si>
    <t>Межбюджетные трансферты, передаваемые бюджетам сельских поселений на развитие инфраструктуры дорожного хозяйства</t>
  </si>
  <si>
    <t>20245389100000150</t>
  </si>
  <si>
    <t>О.А. Николаева</t>
  </si>
  <si>
    <t>Ю.В. Дмитриева</t>
  </si>
  <si>
    <t>" 06 "  мая   2024 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</si>
</sst>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\ 00\ 00000\ 00\ 0000"/>
    <numFmt numFmtId="175" formatCode="0000\ 0000000\ 000"/>
    <numFmt numFmtId="176" formatCode="00\ 00\ 00\ 00\ 00\ 0000"/>
    <numFmt numFmtId="177" formatCode="000\ 00\ 00\ 00\ 00\ 00\ 0000\ 000"/>
    <numFmt numFmtId="178" formatCode="[$-FC19]d\ mmmm\ yyyy\ &quot;г.&quot;"/>
  </numFmts>
  <fonts count="20">
    <font>
      <sz val="10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lightGray"/>
    </fill>
    <fill>
      <patternFill patternType="lightGray">
        <bgColor indexed="42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medium"/>
      <top style="hair"/>
      <bottom style="hair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hair"/>
      <top style="thin"/>
      <bottom style="medium"/>
    </border>
    <border>
      <left style="medium"/>
      <right style="medium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6" borderId="7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222">
    <xf numFmtId="0" fontId="0" fillId="0" borderId="0" xfId="0" applyAlignment="1">
      <alignment/>
    </xf>
    <xf numFmtId="4" fontId="2" fillId="0" borderId="10" xfId="0" applyNumberFormat="1" applyFont="1" applyBorder="1" applyAlignment="1" applyProtection="1">
      <alignment horizontal="right"/>
      <protection locked="0"/>
    </xf>
    <xf numFmtId="4" fontId="2" fillId="0" borderId="10" xfId="0" applyNumberFormat="1" applyFont="1" applyBorder="1" applyAlignment="1" applyProtection="1">
      <alignment horizontal="right" wrapText="1"/>
      <protection locked="0"/>
    </xf>
    <xf numFmtId="4" fontId="2" fillId="0" borderId="11" xfId="0" applyNumberFormat="1" applyFont="1" applyBorder="1" applyAlignment="1" applyProtection="1">
      <alignment horizontal="right" wrapText="1"/>
      <protection locked="0"/>
    </xf>
    <xf numFmtId="4" fontId="2" fillId="0" borderId="12" xfId="0" applyNumberFormat="1" applyFont="1" applyBorder="1" applyAlignment="1" applyProtection="1">
      <alignment horizontal="right"/>
      <protection locked="0"/>
    </xf>
    <xf numFmtId="49" fontId="2" fillId="0" borderId="13" xfId="0" applyNumberFormat="1" applyFont="1" applyBorder="1" applyAlignment="1" applyProtection="1">
      <alignment horizontal="center"/>
      <protection locked="0"/>
    </xf>
    <xf numFmtId="49" fontId="2" fillId="0" borderId="14" xfId="0" applyNumberFormat="1" applyFont="1" applyBorder="1" applyAlignment="1" applyProtection="1">
      <alignment horizontal="center" wrapText="1"/>
      <protection locked="0"/>
    </xf>
    <xf numFmtId="49" fontId="2" fillId="0" borderId="15" xfId="0" applyNumberFormat="1" applyFont="1" applyBorder="1" applyAlignment="1" applyProtection="1">
      <alignment horizontal="center" wrapText="1"/>
      <protection locked="0"/>
    </xf>
    <xf numFmtId="49" fontId="2" fillId="0" borderId="16" xfId="0" applyNumberFormat="1" applyFont="1" applyBorder="1" applyAlignment="1" applyProtection="1">
      <alignment horizontal="center" wrapText="1"/>
      <protection locked="0"/>
    </xf>
    <xf numFmtId="0" fontId="2" fillId="0" borderId="17" xfId="0" applyFont="1" applyBorder="1" applyAlignment="1" applyProtection="1">
      <alignment horizontal="left" wrapText="1"/>
      <protection locked="0"/>
    </xf>
    <xf numFmtId="4" fontId="2" fillId="0" borderId="12" xfId="0" applyNumberFormat="1" applyFont="1" applyBorder="1" applyAlignment="1" applyProtection="1">
      <alignment horizontal="right" wrapText="1"/>
      <protection locked="0"/>
    </xf>
    <xf numFmtId="4" fontId="2" fillId="0" borderId="18" xfId="0" applyNumberFormat="1" applyFont="1" applyBorder="1" applyAlignment="1" applyProtection="1">
      <alignment horizontal="right" wrapText="1"/>
      <protection locked="0"/>
    </xf>
    <xf numFmtId="4" fontId="19" fillId="18" borderId="19" xfId="0" applyNumberFormat="1" applyFont="1" applyFill="1" applyBorder="1" applyAlignment="1" applyProtection="1">
      <alignment horizontal="right"/>
      <protection/>
    </xf>
    <xf numFmtId="49" fontId="2" fillId="0" borderId="18" xfId="0" applyNumberFormat="1" applyFont="1" applyBorder="1" applyAlignment="1" applyProtection="1">
      <alignment wrapText="1"/>
      <protection locked="0"/>
    </xf>
    <xf numFmtId="49" fontId="2" fillId="0" borderId="18" xfId="0" applyNumberFormat="1" applyFont="1" applyBorder="1" applyAlignment="1" applyProtection="1">
      <alignment horizontal="center" wrapText="1"/>
      <protection locked="0"/>
    </xf>
    <xf numFmtId="49" fontId="2" fillId="0" borderId="18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20" xfId="0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 horizontal="center"/>
      <protection/>
    </xf>
    <xf numFmtId="49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centerContinuous"/>
      <protection/>
    </xf>
    <xf numFmtId="0" fontId="2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49" fontId="0" fillId="0" borderId="0" xfId="0" applyNumberFormat="1" applyAlignment="1" applyProtection="1">
      <alignment/>
      <protection/>
    </xf>
    <xf numFmtId="49" fontId="2" fillId="0" borderId="21" xfId="0" applyNumberFormat="1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right"/>
      <protection/>
    </xf>
    <xf numFmtId="49" fontId="2" fillId="0" borderId="0" xfId="0" applyNumberFormat="1" applyFont="1" applyBorder="1" applyAlignment="1" applyProtection="1">
      <alignment horizontal="center"/>
      <protection/>
    </xf>
    <xf numFmtId="49" fontId="2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 horizontal="right"/>
      <protection/>
    </xf>
    <xf numFmtId="49" fontId="2" fillId="0" borderId="2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Alignment="1" applyProtection="1">
      <alignment horizontal="left" wrapText="1"/>
      <protection/>
    </xf>
    <xf numFmtId="0" fontId="2" fillId="0" borderId="0" xfId="0" applyFont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/>
      <protection/>
    </xf>
    <xf numFmtId="49" fontId="19" fillId="0" borderId="0" xfId="0" applyNumberFormat="1" applyFon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left"/>
      <protection/>
    </xf>
    <xf numFmtId="0" fontId="0" fillId="0" borderId="24" xfId="0" applyBorder="1" applyAlignment="1" applyProtection="1">
      <alignment/>
      <protection/>
    </xf>
    <xf numFmtId="49" fontId="0" fillId="0" borderId="24" xfId="0" applyNumberFormat="1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vertical="center"/>
      <protection/>
    </xf>
    <xf numFmtId="49" fontId="2" fillId="0" borderId="20" xfId="0" applyNumberFormat="1" applyFont="1" applyBorder="1" applyAlignment="1" applyProtection="1">
      <alignment horizontal="center" vertical="center"/>
      <protection/>
    </xf>
    <xf numFmtId="49" fontId="2" fillId="0" borderId="25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center" vertical="center"/>
      <protection/>
    </xf>
    <xf numFmtId="0" fontId="2" fillId="19" borderId="26" xfId="0" applyFont="1" applyFill="1" applyBorder="1" applyAlignment="1" applyProtection="1">
      <alignment horizontal="left" wrapText="1"/>
      <protection/>
    </xf>
    <xf numFmtId="49" fontId="2" fillId="19" borderId="27" xfId="0" applyNumberFormat="1" applyFont="1" applyFill="1" applyBorder="1" applyAlignment="1" applyProtection="1">
      <alignment horizontal="center" wrapText="1"/>
      <protection/>
    </xf>
    <xf numFmtId="49" fontId="19" fillId="19" borderId="28" xfId="0" applyNumberFormat="1" applyFont="1" applyFill="1" applyBorder="1" applyAlignment="1" applyProtection="1">
      <alignment wrapText="1"/>
      <protection/>
    </xf>
    <xf numFmtId="4" fontId="19" fillId="18" borderId="10" xfId="0" applyNumberFormat="1" applyFont="1" applyFill="1" applyBorder="1" applyAlignment="1" applyProtection="1">
      <alignment horizontal="right"/>
      <protection/>
    </xf>
    <xf numFmtId="4" fontId="19" fillId="18" borderId="29" xfId="0" applyNumberFormat="1" applyFont="1" applyFill="1" applyBorder="1" applyAlignment="1" applyProtection="1">
      <alignment horizontal="right"/>
      <protection/>
    </xf>
    <xf numFmtId="0" fontId="2" fillId="19" borderId="17" xfId="0" applyFont="1" applyFill="1" applyBorder="1" applyAlignment="1" applyProtection="1">
      <alignment horizontal="left" wrapText="1"/>
      <protection/>
    </xf>
    <xf numFmtId="49" fontId="2" fillId="19" borderId="30" xfId="0" applyNumberFormat="1" applyFont="1" applyFill="1" applyBorder="1" applyAlignment="1" applyProtection="1">
      <alignment horizontal="center" wrapText="1"/>
      <protection/>
    </xf>
    <xf numFmtId="49" fontId="2" fillId="19" borderId="18" xfId="0" applyNumberFormat="1" applyFont="1" applyFill="1" applyBorder="1" applyAlignment="1" applyProtection="1">
      <alignment wrapText="1"/>
      <protection/>
    </xf>
    <xf numFmtId="4" fontId="2" fillId="19" borderId="10" xfId="0" applyNumberFormat="1" applyFont="1" applyFill="1" applyBorder="1" applyAlignment="1" applyProtection="1">
      <alignment horizontal="right"/>
      <protection/>
    </xf>
    <xf numFmtId="4" fontId="2" fillId="19" borderId="11" xfId="0" applyNumberFormat="1" applyFont="1" applyFill="1" applyBorder="1" applyAlignment="1" applyProtection="1">
      <alignment horizontal="right"/>
      <protection/>
    </xf>
    <xf numFmtId="4" fontId="2" fillId="19" borderId="31" xfId="0" applyNumberFormat="1" applyFont="1" applyFill="1" applyBorder="1" applyAlignment="1" applyProtection="1">
      <alignment horizontal="right"/>
      <protection/>
    </xf>
    <xf numFmtId="49" fontId="2" fillId="0" borderId="32" xfId="0" applyNumberFormat="1" applyFont="1" applyBorder="1" applyAlignment="1" applyProtection="1">
      <alignment horizontal="center" wrapText="1"/>
      <protection/>
    </xf>
    <xf numFmtId="4" fontId="19" fillId="20" borderId="31" xfId="0" applyNumberFormat="1" applyFont="1" applyFill="1" applyBorder="1" applyAlignment="1" applyProtection="1">
      <alignment horizontal="right" wrapText="1"/>
      <protection/>
    </xf>
    <xf numFmtId="49" fontId="2" fillId="20" borderId="0" xfId="0" applyNumberFormat="1" applyFont="1" applyFill="1" applyBorder="1" applyAlignment="1" applyProtection="1">
      <alignment horizontal="right" wrapText="1"/>
      <protection/>
    </xf>
    <xf numFmtId="0" fontId="2" fillId="0" borderId="0" xfId="0" applyNumberFormat="1" applyFont="1" applyAlignment="1" applyProtection="1">
      <alignment wrapText="1"/>
      <protection/>
    </xf>
    <xf numFmtId="0" fontId="2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2" fillId="0" borderId="33" xfId="0" applyFont="1" applyBorder="1" applyAlignment="1" applyProtection="1">
      <alignment horizontal="left" wrapText="1"/>
      <protection/>
    </xf>
    <xf numFmtId="49" fontId="2" fillId="0" borderId="34" xfId="0" applyNumberFormat="1" applyFont="1" applyBorder="1" applyAlignment="1" applyProtection="1">
      <alignment horizontal="center" wrapText="1"/>
      <protection/>
    </xf>
    <xf numFmtId="49" fontId="2" fillId="0" borderId="35" xfId="0" applyNumberFormat="1" applyFont="1" applyBorder="1" applyAlignment="1" applyProtection="1">
      <alignment horizontal="center"/>
      <protection/>
    </xf>
    <xf numFmtId="49" fontId="2" fillId="0" borderId="36" xfId="0" applyNumberFormat="1" applyFont="1" applyBorder="1" applyAlignment="1" applyProtection="1">
      <alignment horizontal="center"/>
      <protection/>
    </xf>
    <xf numFmtId="49" fontId="2" fillId="0" borderId="37" xfId="0" applyNumberFormat="1" applyFont="1" applyBorder="1" applyAlignment="1" applyProtection="1">
      <alignment horizontal="center"/>
      <protection/>
    </xf>
    <xf numFmtId="4" fontId="2" fillId="0" borderId="38" xfId="0" applyNumberFormat="1" applyFont="1" applyBorder="1" applyAlignment="1" applyProtection="1">
      <alignment horizontal="right"/>
      <protection/>
    </xf>
    <xf numFmtId="4" fontId="2" fillId="0" borderId="20" xfId="0" applyNumberFormat="1" applyFont="1" applyBorder="1" applyAlignment="1" applyProtection="1">
      <alignment horizontal="right"/>
      <protection/>
    </xf>
    <xf numFmtId="4" fontId="2" fillId="20" borderId="39" xfId="0" applyNumberFormat="1" applyFont="1" applyFill="1" applyBorder="1" applyAlignment="1" applyProtection="1">
      <alignment horizontal="right"/>
      <protection/>
    </xf>
    <xf numFmtId="4" fontId="2" fillId="2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wrapText="1"/>
      <protection/>
    </xf>
    <xf numFmtId="49" fontId="2" fillId="0" borderId="0" xfId="0" applyNumberFormat="1" applyFont="1" applyBorder="1" applyAlignment="1" applyProtection="1">
      <alignment wrapText="1"/>
      <protection/>
    </xf>
    <xf numFmtId="49" fontId="2" fillId="0" borderId="0" xfId="0" applyNumberFormat="1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/>
      <protection/>
    </xf>
    <xf numFmtId="49" fontId="2" fillId="0" borderId="0" xfId="0" applyNumberFormat="1" applyFont="1" applyAlignment="1" applyProtection="1">
      <alignment horizontal="right"/>
      <protection/>
    </xf>
    <xf numFmtId="0" fontId="2" fillId="0" borderId="40" xfId="0" applyFont="1" applyBorder="1" applyAlignment="1" applyProtection="1">
      <alignment horizontal="center" vertical="center"/>
      <protection/>
    </xf>
    <xf numFmtId="49" fontId="2" fillId="0" borderId="40" xfId="0" applyNumberFormat="1" applyFont="1" applyBorder="1" applyAlignment="1" applyProtection="1">
      <alignment horizontal="center" vertical="center"/>
      <protection/>
    </xf>
    <xf numFmtId="49" fontId="2" fillId="0" borderId="41" xfId="0" applyNumberFormat="1" applyFont="1" applyBorder="1" applyAlignment="1" applyProtection="1">
      <alignment horizontal="center" vertical="center"/>
      <protection/>
    </xf>
    <xf numFmtId="4" fontId="19" fillId="18" borderId="42" xfId="0" applyNumberFormat="1" applyFont="1" applyFill="1" applyBorder="1" applyAlignment="1" applyProtection="1">
      <alignment horizontal="right"/>
      <protection/>
    </xf>
    <xf numFmtId="4" fontId="2" fillId="19" borderId="12" xfId="0" applyNumberFormat="1" applyFont="1" applyFill="1" applyBorder="1" applyAlignment="1" applyProtection="1">
      <alignment horizontal="right"/>
      <protection/>
    </xf>
    <xf numFmtId="4" fontId="2" fillId="19" borderId="18" xfId="0" applyNumberFormat="1" applyFont="1" applyFill="1" applyBorder="1" applyAlignment="1" applyProtection="1">
      <alignment horizontal="right"/>
      <protection/>
    </xf>
    <xf numFmtId="4" fontId="2" fillId="19" borderId="19" xfId="0" applyNumberFormat="1" applyFont="1" applyFill="1" applyBorder="1" applyAlignment="1" applyProtection="1">
      <alignment horizontal="right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" fontId="19" fillId="20" borderId="19" xfId="0" applyNumberFormat="1" applyFont="1" applyFill="1" applyBorder="1" applyAlignment="1" applyProtection="1">
      <alignment horizontal="right" wrapText="1"/>
      <protection/>
    </xf>
    <xf numFmtId="49" fontId="2" fillId="20" borderId="0" xfId="0" applyNumberFormat="1" applyFont="1" applyFill="1" applyBorder="1" applyAlignment="1" applyProtection="1">
      <alignment horizontal="right"/>
      <protection/>
    </xf>
    <xf numFmtId="0" fontId="2" fillId="0" borderId="43" xfId="0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horizontal="left" wrapText="1"/>
      <protection/>
    </xf>
    <xf numFmtId="4" fontId="2" fillId="0" borderId="0" xfId="0" applyNumberFormat="1" applyFont="1" applyBorder="1" applyAlignment="1" applyProtection="1">
      <alignment horizontal="center"/>
      <protection/>
    </xf>
    <xf numFmtId="4" fontId="2" fillId="0" borderId="0" xfId="0" applyNumberFormat="1" applyFont="1" applyBorder="1" applyAlignment="1" applyProtection="1">
      <alignment horizontal="center"/>
      <protection/>
    </xf>
    <xf numFmtId="0" fontId="2" fillId="19" borderId="44" xfId="0" applyFont="1" applyFill="1" applyBorder="1" applyAlignment="1" applyProtection="1">
      <alignment horizontal="left" wrapText="1"/>
      <protection/>
    </xf>
    <xf numFmtId="0" fontId="2" fillId="19" borderId="45" xfId="0" applyFont="1" applyFill="1" applyBorder="1" applyAlignment="1" applyProtection="1">
      <alignment horizontal="center" wrapText="1"/>
      <protection/>
    </xf>
    <xf numFmtId="49" fontId="19" fillId="19" borderId="46" xfId="0" applyNumberFormat="1" applyFont="1" applyFill="1" applyBorder="1" applyAlignment="1" applyProtection="1">
      <alignment/>
      <protection/>
    </xf>
    <xf numFmtId="4" fontId="19" fillId="7" borderId="47" xfId="0" applyNumberFormat="1" applyFont="1" applyFill="1" applyBorder="1" applyAlignment="1" applyProtection="1">
      <alignment horizontal="right"/>
      <protection/>
    </xf>
    <xf numFmtId="49" fontId="19" fillId="19" borderId="48" xfId="0" applyNumberFormat="1" applyFont="1" applyFill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 horizontal="center" wrapText="1"/>
      <protection/>
    </xf>
    <xf numFmtId="49" fontId="0" fillId="0" borderId="24" xfId="0" applyNumberForma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19" borderId="49" xfId="0" applyFont="1" applyFill="1" applyBorder="1" applyAlignment="1" applyProtection="1">
      <alignment horizontal="left" wrapText="1"/>
      <protection/>
    </xf>
    <xf numFmtId="4" fontId="19" fillId="7" borderId="42" xfId="0" applyNumberFormat="1" applyFont="1" applyFill="1" applyBorder="1" applyAlignment="1" applyProtection="1">
      <alignment horizontal="right"/>
      <protection/>
    </xf>
    <xf numFmtId="4" fontId="19" fillId="7" borderId="29" xfId="0" applyNumberFormat="1" applyFont="1" applyFill="1" applyBorder="1" applyAlignment="1" applyProtection="1">
      <alignment horizontal="right"/>
      <protection/>
    </xf>
    <xf numFmtId="0" fontId="2" fillId="19" borderId="50" xfId="0" applyFont="1" applyFill="1" applyBorder="1" applyAlignment="1" applyProtection="1">
      <alignment horizontal="left" wrapText="1"/>
      <protection/>
    </xf>
    <xf numFmtId="49" fontId="2" fillId="19" borderId="51" xfId="0" applyNumberFormat="1" applyFont="1" applyFill="1" applyBorder="1" applyAlignment="1" applyProtection="1">
      <alignment horizontal="center" wrapText="1"/>
      <protection/>
    </xf>
    <xf numFmtId="49" fontId="2" fillId="19" borderId="40" xfId="0" applyNumberFormat="1" applyFont="1" applyFill="1" applyBorder="1" applyAlignment="1" applyProtection="1">
      <alignment wrapText="1"/>
      <protection/>
    </xf>
    <xf numFmtId="4" fontId="2" fillId="19" borderId="52" xfId="0" applyNumberFormat="1" applyFont="1" applyFill="1" applyBorder="1" applyAlignment="1" applyProtection="1">
      <alignment horizontal="center"/>
      <protection/>
    </xf>
    <xf numFmtId="4" fontId="2" fillId="19" borderId="53" xfId="0" applyNumberFormat="1" applyFont="1" applyFill="1" applyBorder="1" applyAlignment="1" applyProtection="1">
      <alignment horizontal="center"/>
      <protection/>
    </xf>
    <xf numFmtId="4" fontId="2" fillId="19" borderId="54" xfId="0" applyNumberFormat="1" applyFont="1" applyFill="1" applyBorder="1" applyAlignment="1" applyProtection="1">
      <alignment horizontal="center"/>
      <protection/>
    </xf>
    <xf numFmtId="49" fontId="2" fillId="19" borderId="32" xfId="0" applyNumberFormat="1" applyFont="1" applyFill="1" applyBorder="1" applyAlignment="1" applyProtection="1">
      <alignment horizontal="center" wrapText="1"/>
      <protection/>
    </xf>
    <xf numFmtId="49" fontId="19" fillId="19" borderId="11" xfId="0" applyNumberFormat="1" applyFont="1" applyFill="1" applyBorder="1" applyAlignment="1" applyProtection="1">
      <alignment/>
      <protection/>
    </xf>
    <xf numFmtId="4" fontId="19" fillId="18" borderId="31" xfId="0" applyNumberFormat="1" applyFont="1" applyFill="1" applyBorder="1" applyAlignment="1" applyProtection="1">
      <alignment horizontal="right"/>
      <protection/>
    </xf>
    <xf numFmtId="49" fontId="2" fillId="19" borderId="18" xfId="0" applyNumberFormat="1" applyFont="1" applyFill="1" applyBorder="1" applyAlignment="1" applyProtection="1">
      <alignment/>
      <protection/>
    </xf>
    <xf numFmtId="4" fontId="2" fillId="19" borderId="12" xfId="0" applyNumberFormat="1" applyFont="1" applyFill="1" applyBorder="1" applyAlignment="1" applyProtection="1">
      <alignment horizontal="center"/>
      <protection/>
    </xf>
    <xf numFmtId="4" fontId="2" fillId="19" borderId="18" xfId="0" applyNumberFormat="1" applyFont="1" applyFill="1" applyBorder="1" applyAlignment="1" applyProtection="1">
      <alignment horizontal="center"/>
      <protection/>
    </xf>
    <xf numFmtId="4" fontId="2" fillId="19" borderId="19" xfId="0" applyNumberFormat="1" applyFont="1" applyFill="1" applyBorder="1" applyAlignment="1" applyProtection="1">
      <alignment horizontal="center"/>
      <protection/>
    </xf>
    <xf numFmtId="0" fontId="2" fillId="0" borderId="50" xfId="0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left" wrapText="1"/>
      <protection/>
    </xf>
    <xf numFmtId="49" fontId="2" fillId="0" borderId="10" xfId="0" applyNumberFormat="1" applyFont="1" applyBorder="1" applyAlignment="1" applyProtection="1">
      <alignment horizontal="center"/>
      <protection/>
    </xf>
    <xf numFmtId="4" fontId="2" fillId="0" borderId="10" xfId="0" applyNumberFormat="1" applyFont="1" applyBorder="1" applyAlignment="1" applyProtection="1">
      <alignment horizontal="center"/>
      <protection/>
    </xf>
    <xf numFmtId="4" fontId="2" fillId="0" borderId="11" xfId="0" applyNumberFormat="1" applyFont="1" applyBorder="1" applyAlignment="1" applyProtection="1">
      <alignment horizontal="center"/>
      <protection/>
    </xf>
    <xf numFmtId="4" fontId="2" fillId="20" borderId="31" xfId="0" applyNumberFormat="1" applyFont="1" applyFill="1" applyBorder="1" applyAlignment="1" applyProtection="1">
      <alignment horizontal="center"/>
      <protection/>
    </xf>
    <xf numFmtId="4" fontId="2" fillId="20" borderId="0" xfId="0" applyNumberFormat="1" applyFont="1" applyFill="1" applyBorder="1" applyAlignment="1" applyProtection="1">
      <alignment horizontal="center"/>
      <protection/>
    </xf>
    <xf numFmtId="49" fontId="19" fillId="18" borderId="18" xfId="0" applyNumberFormat="1" applyFont="1" applyFill="1" applyBorder="1" applyAlignment="1" applyProtection="1">
      <alignment/>
      <protection/>
    </xf>
    <xf numFmtId="49" fontId="2" fillId="0" borderId="30" xfId="0" applyNumberFormat="1" applyFont="1" applyFill="1" applyBorder="1" applyAlignment="1" applyProtection="1">
      <alignment horizontal="center" wrapText="1"/>
      <protection/>
    </xf>
    <xf numFmtId="0" fontId="19" fillId="19" borderId="31" xfId="0" applyNumberFormat="1" applyFont="1" applyFill="1" applyBorder="1" applyAlignment="1" applyProtection="1">
      <alignment horizontal="center"/>
      <protection/>
    </xf>
    <xf numFmtId="0" fontId="2" fillId="20" borderId="0" xfId="0" applyFont="1" applyFill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49" fontId="19" fillId="19" borderId="19" xfId="0" applyNumberFormat="1" applyFont="1" applyFill="1" applyBorder="1" applyAlignment="1" applyProtection="1">
      <alignment horizontal="center"/>
      <protection/>
    </xf>
    <xf numFmtId="49" fontId="2" fillId="20" borderId="0" xfId="0" applyNumberFormat="1" applyFont="1" applyFill="1" applyAlignment="1" applyProtection="1">
      <alignment/>
      <protection/>
    </xf>
    <xf numFmtId="49" fontId="2" fillId="0" borderId="55" xfId="0" applyNumberFormat="1" applyFont="1" applyBorder="1" applyAlignment="1" applyProtection="1">
      <alignment horizontal="center"/>
      <protection/>
    </xf>
    <xf numFmtId="49" fontId="2" fillId="0" borderId="20" xfId="0" applyNumberFormat="1" applyFont="1" applyBorder="1" applyAlignment="1" applyProtection="1">
      <alignment horizontal="center"/>
      <protection/>
    </xf>
    <xf numFmtId="49" fontId="2" fillId="0" borderId="39" xfId="0" applyNumberFormat="1" applyFont="1" applyBorder="1" applyAlignment="1" applyProtection="1">
      <alignment horizontal="center"/>
      <protection/>
    </xf>
    <xf numFmtId="0" fontId="2" fillId="21" borderId="0" xfId="0" applyFont="1" applyFill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center" wrapText="1"/>
      <protection/>
    </xf>
    <xf numFmtId="49" fontId="2" fillId="0" borderId="24" xfId="0" applyNumberFormat="1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49" fontId="0" fillId="0" borderId="0" xfId="0" applyNumberFormat="1" applyBorder="1" applyAlignment="1" applyProtection="1">
      <alignment horizontal="center"/>
      <protection/>
    </xf>
    <xf numFmtId="49" fontId="2" fillId="0" borderId="56" xfId="0" applyNumberFormat="1" applyFont="1" applyBorder="1" applyAlignment="1" applyProtection="1">
      <alignment horizontal="center"/>
      <protection locked="0"/>
    </xf>
    <xf numFmtId="49" fontId="2" fillId="0" borderId="22" xfId="0" applyNumberFormat="1" applyFont="1" applyBorder="1" applyAlignment="1" applyProtection="1">
      <alignment horizontal="center"/>
      <protection locked="0"/>
    </xf>
    <xf numFmtId="0" fontId="2" fillId="0" borderId="50" xfId="0" applyFont="1" applyFill="1" applyBorder="1" applyAlignment="1" applyProtection="1">
      <alignment horizontal="left" wrapText="1"/>
      <protection locked="0"/>
    </xf>
    <xf numFmtId="14" fontId="2" fillId="0" borderId="22" xfId="0" applyNumberFormat="1" applyFont="1" applyBorder="1" applyAlignment="1" applyProtection="1">
      <alignment horizontal="center"/>
      <protection locked="0"/>
    </xf>
    <xf numFmtId="0" fontId="2" fillId="22" borderId="50" xfId="0" applyFont="1" applyFill="1" applyBorder="1" applyAlignment="1" applyProtection="1">
      <alignment horizontal="left" wrapText="1"/>
      <protection locked="0"/>
    </xf>
    <xf numFmtId="49" fontId="2" fillId="22" borderId="32" xfId="0" applyNumberFormat="1" applyFont="1" applyFill="1" applyBorder="1" applyAlignment="1" applyProtection="1">
      <alignment horizontal="center" wrapText="1"/>
      <protection/>
    </xf>
    <xf numFmtId="49" fontId="2" fillId="22" borderId="13" xfId="0" applyNumberFormat="1" applyFont="1" applyFill="1" applyBorder="1" applyAlignment="1" applyProtection="1">
      <alignment horizontal="center" wrapText="1"/>
      <protection locked="0"/>
    </xf>
    <xf numFmtId="49" fontId="2" fillId="22" borderId="18" xfId="0" applyNumberFormat="1" applyFont="1" applyFill="1" applyBorder="1" applyAlignment="1" applyProtection="1">
      <alignment wrapText="1"/>
      <protection locked="0"/>
    </xf>
    <xf numFmtId="4" fontId="2" fillId="22" borderId="10" xfId="0" applyNumberFormat="1" applyFont="1" applyFill="1" applyBorder="1" applyAlignment="1" applyProtection="1">
      <alignment horizontal="right" wrapText="1"/>
      <protection locked="0"/>
    </xf>
    <xf numFmtId="4" fontId="2" fillId="22" borderId="11" xfId="0" applyNumberFormat="1" applyFont="1" applyFill="1" applyBorder="1" applyAlignment="1" applyProtection="1">
      <alignment horizontal="right" wrapText="1"/>
      <protection locked="0"/>
    </xf>
    <xf numFmtId="4" fontId="19" fillId="23" borderId="31" xfId="0" applyNumberFormat="1" applyFont="1" applyFill="1" applyBorder="1" applyAlignment="1" applyProtection="1">
      <alignment horizontal="right" wrapText="1"/>
      <protection/>
    </xf>
    <xf numFmtId="4" fontId="2" fillId="23" borderId="0" xfId="0" applyNumberFormat="1" applyFont="1" applyFill="1" applyBorder="1" applyAlignment="1" applyProtection="1">
      <alignment horizontal="right" wrapText="1"/>
      <protection/>
    </xf>
    <xf numFmtId="0" fontId="2" fillId="22" borderId="0" xfId="0" applyNumberFormat="1" applyFont="1" applyFill="1" applyAlignment="1" applyProtection="1">
      <alignment wrapText="1"/>
      <protection/>
    </xf>
    <xf numFmtId="0" fontId="2" fillId="22" borderId="0" xfId="0" applyFont="1" applyFill="1" applyAlignment="1" applyProtection="1">
      <alignment wrapText="1"/>
      <protection/>
    </xf>
    <xf numFmtId="49" fontId="2" fillId="0" borderId="57" xfId="0" applyNumberFormat="1" applyFont="1" applyBorder="1" applyAlignment="1" applyProtection="1">
      <alignment horizontal="center" wrapText="1"/>
      <protection locked="0"/>
    </xf>
    <xf numFmtId="49" fontId="2" fillId="0" borderId="58" xfId="0" applyNumberFormat="1" applyFont="1" applyBorder="1" applyAlignment="1" applyProtection="1">
      <alignment horizontal="center" wrapText="1"/>
      <protection locked="0"/>
    </xf>
    <xf numFmtId="49" fontId="2" fillId="0" borderId="12" xfId="0" applyNumberFormat="1" applyFont="1" applyBorder="1" applyAlignment="1" applyProtection="1">
      <alignment horizontal="center" wrapText="1"/>
      <protection locked="0"/>
    </xf>
    <xf numFmtId="49" fontId="2" fillId="0" borderId="59" xfId="0" applyNumberFormat="1" applyFont="1" applyBorder="1" applyAlignment="1" applyProtection="1">
      <alignment horizontal="center"/>
      <protection locked="0"/>
    </xf>
    <xf numFmtId="49" fontId="2" fillId="0" borderId="58" xfId="0" applyNumberFormat="1" applyFont="1" applyBorder="1" applyAlignment="1" applyProtection="1">
      <alignment horizontal="center"/>
      <protection locked="0"/>
    </xf>
    <xf numFmtId="49" fontId="2" fillId="0" borderId="12" xfId="0" applyNumberFormat="1" applyFont="1" applyBorder="1" applyAlignment="1" applyProtection="1">
      <alignment horizontal="center"/>
      <protection locked="0"/>
    </xf>
    <xf numFmtId="49" fontId="2" fillId="0" borderId="41" xfId="0" applyNumberFormat="1" applyFont="1" applyBorder="1" applyAlignment="1" applyProtection="1">
      <alignment horizontal="center" vertical="center" wrapText="1"/>
      <protection/>
    </xf>
    <xf numFmtId="49" fontId="2" fillId="0" borderId="60" xfId="0" applyNumberFormat="1" applyFont="1" applyBorder="1" applyAlignment="1" applyProtection="1">
      <alignment horizontal="center" vertical="center" wrapText="1"/>
      <protection/>
    </xf>
    <xf numFmtId="49" fontId="2" fillId="0" borderId="61" xfId="0" applyNumberFormat="1" applyFont="1" applyBorder="1" applyAlignment="1" applyProtection="1">
      <alignment horizontal="center" vertical="center" wrapText="1"/>
      <protection/>
    </xf>
    <xf numFmtId="49" fontId="2" fillId="0" borderId="62" xfId="0" applyNumberFormat="1" applyFont="1" applyBorder="1" applyAlignment="1" applyProtection="1">
      <alignment horizontal="center" vertical="center" wrapText="1"/>
      <protection/>
    </xf>
    <xf numFmtId="49" fontId="2" fillId="0" borderId="0" xfId="0" applyNumberFormat="1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63" xfId="0" applyNumberFormat="1" applyFont="1" applyBorder="1" applyAlignment="1" applyProtection="1">
      <alignment horizontal="center" vertical="center" wrapText="1"/>
      <protection/>
    </xf>
    <xf numFmtId="49" fontId="2" fillId="0" borderId="24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2" fillId="0" borderId="64" xfId="0" applyFont="1" applyBorder="1" applyAlignment="1" applyProtection="1">
      <alignment horizontal="center" vertical="center"/>
      <protection/>
    </xf>
    <xf numFmtId="0" fontId="2" fillId="0" borderId="38" xfId="0" applyFont="1" applyBorder="1" applyAlignment="1" applyProtection="1">
      <alignment horizontal="center" vertical="center"/>
      <protection/>
    </xf>
    <xf numFmtId="49" fontId="2" fillId="22" borderId="59" xfId="0" applyNumberFormat="1" applyFont="1" applyFill="1" applyBorder="1" applyAlignment="1" applyProtection="1">
      <alignment horizontal="center" wrapText="1"/>
      <protection locked="0"/>
    </xf>
    <xf numFmtId="49" fontId="2" fillId="22" borderId="58" xfId="0" applyNumberFormat="1" applyFont="1" applyFill="1" applyBorder="1" applyAlignment="1" applyProtection="1">
      <alignment horizontal="center" wrapText="1"/>
      <protection locked="0"/>
    </xf>
    <xf numFmtId="49" fontId="2" fillId="22" borderId="12" xfId="0" applyNumberFormat="1" applyFont="1" applyFill="1" applyBorder="1" applyAlignment="1" applyProtection="1">
      <alignment horizontal="center" wrapText="1"/>
      <protection locked="0"/>
    </xf>
    <xf numFmtId="49" fontId="2" fillId="0" borderId="40" xfId="0" applyNumberFormat="1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11" xfId="0" applyNumberFormat="1" applyFont="1" applyBorder="1" applyAlignment="1" applyProtection="1">
      <alignment horizontal="center" vertical="center" wrapText="1"/>
      <protection/>
    </xf>
    <xf numFmtId="49" fontId="19" fillId="19" borderId="65" xfId="0" applyNumberFormat="1" applyFont="1" applyFill="1" applyBorder="1" applyAlignment="1" applyProtection="1">
      <alignment horizontal="center" wrapText="1"/>
      <protection/>
    </xf>
    <xf numFmtId="49" fontId="19" fillId="19" borderId="66" xfId="0" applyNumberFormat="1" applyFont="1" applyFill="1" applyBorder="1" applyAlignment="1" applyProtection="1">
      <alignment horizontal="center" wrapText="1"/>
      <protection/>
    </xf>
    <xf numFmtId="49" fontId="19" fillId="19" borderId="42" xfId="0" applyNumberFormat="1" applyFont="1" applyFill="1" applyBorder="1" applyAlignment="1" applyProtection="1">
      <alignment horizontal="center" wrapText="1"/>
      <protection/>
    </xf>
    <xf numFmtId="49" fontId="2" fillId="19" borderId="41" xfId="0" applyNumberFormat="1" applyFont="1" applyFill="1" applyBorder="1" applyAlignment="1" applyProtection="1">
      <alignment horizontal="center" wrapText="1"/>
      <protection/>
    </xf>
    <xf numFmtId="49" fontId="2" fillId="19" borderId="60" xfId="0" applyNumberFormat="1" applyFont="1" applyFill="1" applyBorder="1" applyAlignment="1" applyProtection="1">
      <alignment horizontal="center" wrapText="1"/>
      <protection/>
    </xf>
    <xf numFmtId="49" fontId="2" fillId="19" borderId="61" xfId="0" applyNumberFormat="1" applyFont="1" applyFill="1" applyBorder="1" applyAlignment="1" applyProtection="1">
      <alignment horizontal="center" wrapText="1"/>
      <protection/>
    </xf>
    <xf numFmtId="49" fontId="19" fillId="19" borderId="63" xfId="0" applyNumberFormat="1" applyFont="1" applyFill="1" applyBorder="1" applyAlignment="1" applyProtection="1">
      <alignment horizontal="center"/>
      <protection/>
    </xf>
    <xf numFmtId="49" fontId="19" fillId="19" borderId="24" xfId="0" applyNumberFormat="1" applyFont="1" applyFill="1" applyBorder="1" applyAlignment="1" applyProtection="1">
      <alignment horizontal="center"/>
      <protection/>
    </xf>
    <xf numFmtId="49" fontId="19" fillId="19" borderId="10" xfId="0" applyNumberFormat="1" applyFont="1" applyFill="1" applyBorder="1" applyAlignment="1" applyProtection="1">
      <alignment horizontal="center"/>
      <protection/>
    </xf>
    <xf numFmtId="49" fontId="2" fillId="19" borderId="67" xfId="0" applyNumberFormat="1" applyFont="1" applyFill="1" applyBorder="1" applyAlignment="1" applyProtection="1">
      <alignment horizontal="center" wrapText="1"/>
      <protection/>
    </xf>
    <xf numFmtId="49" fontId="2" fillId="19" borderId="58" xfId="0" applyNumberFormat="1" applyFont="1" applyFill="1" applyBorder="1" applyAlignment="1" applyProtection="1">
      <alignment horizontal="center" wrapText="1"/>
      <protection/>
    </xf>
    <xf numFmtId="49" fontId="2" fillId="19" borderId="12" xfId="0" applyNumberFormat="1" applyFont="1" applyFill="1" applyBorder="1" applyAlignment="1" applyProtection="1">
      <alignment horizontal="center" wrapText="1"/>
      <protection/>
    </xf>
    <xf numFmtId="49" fontId="2" fillId="0" borderId="36" xfId="0" applyNumberFormat="1" applyFont="1" applyBorder="1" applyAlignment="1" applyProtection="1">
      <alignment horizontal="center"/>
      <protection/>
    </xf>
    <xf numFmtId="49" fontId="2" fillId="0" borderId="37" xfId="0" applyNumberFormat="1" applyFont="1" applyBorder="1" applyAlignment="1" applyProtection="1">
      <alignment horizontal="center"/>
      <protection/>
    </xf>
    <xf numFmtId="49" fontId="2" fillId="0" borderId="67" xfId="0" applyNumberFormat="1" applyFont="1" applyBorder="1" applyAlignment="1" applyProtection="1">
      <alignment horizontal="center"/>
      <protection/>
    </xf>
    <xf numFmtId="49" fontId="2" fillId="0" borderId="58" xfId="0" applyNumberFormat="1" applyFont="1" applyBorder="1" applyAlignment="1" applyProtection="1">
      <alignment horizontal="center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19" borderId="67" xfId="0" applyNumberFormat="1" applyFont="1" applyFill="1" applyBorder="1" applyAlignment="1" applyProtection="1">
      <alignment horizontal="center"/>
      <protection/>
    </xf>
    <xf numFmtId="49" fontId="2" fillId="19" borderId="58" xfId="0" applyNumberFormat="1" applyFont="1" applyFill="1" applyBorder="1" applyAlignment="1" applyProtection="1">
      <alignment horizontal="center"/>
      <protection/>
    </xf>
    <xf numFmtId="49" fontId="2" fillId="19" borderId="12" xfId="0" applyNumberFormat="1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49" fontId="2" fillId="0" borderId="68" xfId="0" applyNumberFormat="1" applyFont="1" applyBorder="1" applyAlignment="1" applyProtection="1">
      <alignment horizontal="center"/>
      <protection/>
    </xf>
    <xf numFmtId="49" fontId="2" fillId="0" borderId="18" xfId="0" applyNumberFormat="1" applyFont="1" applyBorder="1" applyAlignment="1" applyProtection="1">
      <alignment horizontal="center" vertical="center" wrapText="1"/>
      <protection/>
    </xf>
    <xf numFmtId="49" fontId="2" fillId="0" borderId="12" xfId="0" applyNumberFormat="1" applyFont="1" applyBorder="1" applyAlignment="1" applyProtection="1">
      <alignment horizontal="center" vertical="center" wrapText="1"/>
      <protection/>
    </xf>
    <xf numFmtId="49" fontId="2" fillId="0" borderId="67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/>
      <protection/>
    </xf>
    <xf numFmtId="0" fontId="1" fillId="0" borderId="52" xfId="0" applyFont="1" applyBorder="1" applyAlignment="1" applyProtection="1">
      <alignment horizontal="center"/>
      <protection/>
    </xf>
    <xf numFmtId="49" fontId="2" fillId="0" borderId="24" xfId="0" applyNumberFormat="1" applyFont="1" applyBorder="1" applyAlignment="1" applyProtection="1">
      <alignment horizontal="left" wrapText="1"/>
      <protection locked="0"/>
    </xf>
    <xf numFmtId="49" fontId="2" fillId="0" borderId="58" xfId="0" applyNumberFormat="1" applyFont="1" applyBorder="1" applyAlignment="1" applyProtection="1">
      <alignment horizontal="left"/>
      <protection locked="0"/>
    </xf>
    <xf numFmtId="49" fontId="2" fillId="0" borderId="24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/>
    </xf>
    <xf numFmtId="49" fontId="19" fillId="18" borderId="67" xfId="0" applyNumberFormat="1" applyFont="1" applyFill="1" applyBorder="1" applyAlignment="1" applyProtection="1">
      <alignment horizontal="center"/>
      <protection/>
    </xf>
    <xf numFmtId="49" fontId="19" fillId="18" borderId="58" xfId="0" applyNumberFormat="1" applyFont="1" applyFill="1" applyBorder="1" applyAlignment="1" applyProtection="1">
      <alignment horizontal="center"/>
      <protection/>
    </xf>
    <xf numFmtId="49" fontId="19" fillId="18" borderId="12" xfId="0" applyNumberFormat="1" applyFont="1" applyFill="1" applyBorder="1" applyAlignment="1" applyProtection="1">
      <alignment horizontal="center"/>
      <protection/>
    </xf>
    <xf numFmtId="49" fontId="19" fillId="19" borderId="67" xfId="0" applyNumberFormat="1" applyFont="1" applyFill="1" applyBorder="1" applyAlignment="1" applyProtection="1">
      <alignment horizontal="center"/>
      <protection/>
    </xf>
    <xf numFmtId="49" fontId="19" fillId="19" borderId="58" xfId="0" applyNumberFormat="1" applyFont="1" applyFill="1" applyBorder="1" applyAlignment="1" applyProtection="1">
      <alignment horizontal="center"/>
      <protection/>
    </xf>
    <xf numFmtId="49" fontId="19" fillId="19" borderId="12" xfId="0" applyNumberFormat="1" applyFont="1" applyFill="1" applyBorder="1" applyAlignment="1" applyProtection="1">
      <alignment horizontal="center"/>
      <protection/>
    </xf>
    <xf numFmtId="49" fontId="19" fillId="19" borderId="69" xfId="0" applyNumberFormat="1" applyFont="1" applyFill="1" applyBorder="1" applyAlignment="1" applyProtection="1">
      <alignment horizontal="center"/>
      <protection/>
    </xf>
    <xf numFmtId="49" fontId="19" fillId="19" borderId="70" xfId="0" applyNumberFormat="1" applyFont="1" applyFill="1" applyBorder="1" applyAlignment="1" applyProtection="1">
      <alignment horizontal="center"/>
      <protection/>
    </xf>
    <xf numFmtId="49" fontId="19" fillId="19" borderId="47" xfId="0" applyNumberFormat="1" applyFont="1" applyFill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 horizontal="center" wrapText="1"/>
      <protection/>
    </xf>
    <xf numFmtId="49" fontId="2" fillId="0" borderId="24" xfId="0" applyNumberFormat="1" applyFont="1" applyBorder="1" applyAlignment="1" applyProtection="1">
      <alignment horizontal="center" wrapText="1"/>
      <protection locked="0"/>
    </xf>
    <xf numFmtId="49" fontId="0" fillId="0" borderId="24" xfId="0" applyNumberFormat="1" applyBorder="1" applyAlignment="1" applyProtection="1">
      <alignment horizontal="center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125"/>
  <sheetViews>
    <sheetView tabSelected="1" zoomScalePageLayoutView="0" workbookViewId="0" topLeftCell="A28">
      <selection activeCell="G117" sqref="G117"/>
    </sheetView>
  </sheetViews>
  <sheetFormatPr defaultColWidth="9.00390625" defaultRowHeight="12.75"/>
  <cols>
    <col min="1" max="1" width="0.875" style="16" customWidth="1"/>
    <col min="2" max="2" width="44.75390625" style="16" customWidth="1"/>
    <col min="3" max="4" width="5.75390625" style="16" customWidth="1"/>
    <col min="5" max="5" width="6.75390625" style="16" customWidth="1"/>
    <col min="6" max="6" width="11.75390625" style="16" customWidth="1"/>
    <col min="7" max="7" width="5.75390625" style="16" customWidth="1"/>
    <col min="8" max="8" width="4.75390625" style="16" hidden="1" customWidth="1"/>
    <col min="9" max="11" width="19.75390625" style="16" customWidth="1"/>
    <col min="12" max="12" width="24.25390625" style="17" hidden="1" customWidth="1"/>
    <col min="13" max="13" width="51.125" style="17" hidden="1" customWidth="1"/>
    <col min="14" max="14" width="56.75390625" style="17" hidden="1" customWidth="1"/>
    <col min="15" max="21" width="0" style="17" hidden="1" customWidth="1"/>
    <col min="22" max="22" width="0.875" style="16" customWidth="1"/>
    <col min="23" max="16384" width="9.125" style="16" customWidth="1"/>
  </cols>
  <sheetData>
    <row r="1" ht="4.5" customHeight="1"/>
    <row r="2" spans="2:13" ht="15.75" thickBot="1">
      <c r="B2" s="204" t="s">
        <v>35</v>
      </c>
      <c r="C2" s="204"/>
      <c r="D2" s="204"/>
      <c r="E2" s="204"/>
      <c r="F2" s="204"/>
      <c r="G2" s="204"/>
      <c r="H2" s="204"/>
      <c r="I2" s="204"/>
      <c r="J2" s="205"/>
      <c r="K2" s="18" t="s">
        <v>3</v>
      </c>
      <c r="L2" s="19" t="s">
        <v>63</v>
      </c>
      <c r="M2" s="20"/>
    </row>
    <row r="3" spans="2:13" ht="12.75">
      <c r="B3" s="21"/>
      <c r="C3" s="22"/>
      <c r="D3" s="23"/>
      <c r="E3" s="23"/>
      <c r="F3" s="23"/>
      <c r="G3" s="23"/>
      <c r="H3" s="23"/>
      <c r="I3" s="24"/>
      <c r="J3" s="24"/>
      <c r="K3" s="25" t="s">
        <v>19</v>
      </c>
      <c r="L3" s="19" t="s">
        <v>66</v>
      </c>
      <c r="M3" s="20"/>
    </row>
    <row r="4" spans="2:13" ht="12.75">
      <c r="B4" s="26" t="s">
        <v>51</v>
      </c>
      <c r="C4" s="208" t="s">
        <v>60</v>
      </c>
      <c r="D4" s="208"/>
      <c r="E4" s="208"/>
      <c r="F4" s="27"/>
      <c r="G4" s="27"/>
      <c r="H4" s="209"/>
      <c r="I4" s="209"/>
      <c r="J4" s="26" t="s">
        <v>22</v>
      </c>
      <c r="K4" s="144">
        <v>45413</v>
      </c>
      <c r="L4" s="19" t="s">
        <v>8</v>
      </c>
      <c r="M4" s="20"/>
    </row>
    <row r="5" spans="2:13" ht="12.75">
      <c r="B5" s="22"/>
      <c r="C5" s="22"/>
      <c r="D5" s="22"/>
      <c r="E5" s="22"/>
      <c r="F5" s="22"/>
      <c r="G5" s="22"/>
      <c r="H5" s="22"/>
      <c r="I5" s="28"/>
      <c r="J5" s="29" t="s">
        <v>21</v>
      </c>
      <c r="K5" s="141" t="s">
        <v>61</v>
      </c>
      <c r="L5" s="19" t="s">
        <v>67</v>
      </c>
      <c r="M5" s="20"/>
    </row>
    <row r="6" spans="2:14" ht="22.5">
      <c r="B6" s="22" t="s">
        <v>36</v>
      </c>
      <c r="C6" s="206" t="s">
        <v>62</v>
      </c>
      <c r="D6" s="206"/>
      <c r="E6" s="206"/>
      <c r="F6" s="206"/>
      <c r="G6" s="206"/>
      <c r="H6" s="206"/>
      <c r="I6" s="206"/>
      <c r="J6" s="29" t="s">
        <v>30</v>
      </c>
      <c r="K6" s="142" t="s">
        <v>63</v>
      </c>
      <c r="L6" s="19"/>
      <c r="M6" s="20"/>
      <c r="N6" s="31" t="s">
        <v>62</v>
      </c>
    </row>
    <row r="7" spans="2:14" ht="12.75">
      <c r="B7" s="22" t="s">
        <v>37</v>
      </c>
      <c r="C7" s="207" t="s">
        <v>59</v>
      </c>
      <c r="D7" s="207"/>
      <c r="E7" s="207"/>
      <c r="F7" s="207"/>
      <c r="G7" s="207"/>
      <c r="H7" s="207"/>
      <c r="I7" s="207"/>
      <c r="J7" s="29" t="s">
        <v>57</v>
      </c>
      <c r="K7" s="142" t="s">
        <v>68</v>
      </c>
      <c r="L7" s="19" t="s">
        <v>66</v>
      </c>
      <c r="M7" s="20"/>
      <c r="N7" s="31" t="s">
        <v>59</v>
      </c>
    </row>
    <row r="8" spans="2:12" ht="12.75">
      <c r="B8" s="32" t="s">
        <v>58</v>
      </c>
      <c r="C8" s="22"/>
      <c r="D8" s="22"/>
      <c r="E8" s="22"/>
      <c r="F8" s="22"/>
      <c r="G8" s="22"/>
      <c r="H8" s="22"/>
      <c r="I8" s="28"/>
      <c r="J8" s="29"/>
      <c r="K8" s="30"/>
      <c r="L8" s="19"/>
    </row>
    <row r="9" spans="2:12" ht="13.5" thickBot="1">
      <c r="B9" s="22" t="s">
        <v>1</v>
      </c>
      <c r="C9" s="22"/>
      <c r="D9" s="22"/>
      <c r="E9" s="22"/>
      <c r="F9" s="22"/>
      <c r="G9" s="22"/>
      <c r="H9" s="22"/>
      <c r="I9" s="28"/>
      <c r="J9" s="28"/>
      <c r="K9" s="33" t="s">
        <v>0</v>
      </c>
      <c r="L9" s="19" t="s">
        <v>64</v>
      </c>
    </row>
    <row r="10" spans="2:12" ht="15">
      <c r="B10" s="199" t="s">
        <v>29</v>
      </c>
      <c r="C10" s="199"/>
      <c r="D10" s="199"/>
      <c r="E10" s="199"/>
      <c r="F10" s="199"/>
      <c r="G10" s="199"/>
      <c r="H10" s="199"/>
      <c r="I10" s="199"/>
      <c r="J10" s="199"/>
      <c r="K10" s="199"/>
      <c r="L10" s="34" t="s">
        <v>65</v>
      </c>
    </row>
    <row r="11" spans="2:12" ht="12.75">
      <c r="B11" s="35"/>
      <c r="C11" s="35"/>
      <c r="D11" s="36"/>
      <c r="E11" s="36"/>
      <c r="F11" s="36"/>
      <c r="G11" s="36"/>
      <c r="H11" s="36"/>
      <c r="I11" s="37"/>
      <c r="J11" s="37"/>
      <c r="K11" s="38"/>
      <c r="L11" s="39"/>
    </row>
    <row r="12" spans="2:12" ht="12.75" customHeight="1">
      <c r="B12" s="202" t="s">
        <v>38</v>
      </c>
      <c r="C12" s="201" t="s">
        <v>39</v>
      </c>
      <c r="D12" s="161" t="s">
        <v>40</v>
      </c>
      <c r="E12" s="162"/>
      <c r="F12" s="162"/>
      <c r="G12" s="163"/>
      <c r="H12" s="176"/>
      <c r="I12" s="201" t="s">
        <v>41</v>
      </c>
      <c r="J12" s="201" t="s">
        <v>23</v>
      </c>
      <c r="K12" s="203" t="s">
        <v>42</v>
      </c>
      <c r="L12" s="40"/>
    </row>
    <row r="13" spans="2:12" ht="12.75">
      <c r="B13" s="202"/>
      <c r="C13" s="201"/>
      <c r="D13" s="164"/>
      <c r="E13" s="165"/>
      <c r="F13" s="165"/>
      <c r="G13" s="166"/>
      <c r="H13" s="177"/>
      <c r="I13" s="201"/>
      <c r="J13" s="201"/>
      <c r="K13" s="203"/>
      <c r="L13" s="40"/>
    </row>
    <row r="14" spans="2:12" ht="12.75">
      <c r="B14" s="202"/>
      <c r="C14" s="201"/>
      <c r="D14" s="167"/>
      <c r="E14" s="168"/>
      <c r="F14" s="168"/>
      <c r="G14" s="169"/>
      <c r="H14" s="178"/>
      <c r="I14" s="201"/>
      <c r="J14" s="201"/>
      <c r="K14" s="203"/>
      <c r="L14" s="40"/>
    </row>
    <row r="15" spans="2:12" ht="13.5" thickBot="1">
      <c r="B15" s="41">
        <v>1</v>
      </c>
      <c r="C15" s="42">
        <v>2</v>
      </c>
      <c r="D15" s="170">
        <v>3</v>
      </c>
      <c r="E15" s="171"/>
      <c r="F15" s="171"/>
      <c r="G15" s="172"/>
      <c r="H15" s="43"/>
      <c r="I15" s="44" t="s">
        <v>2</v>
      </c>
      <c r="J15" s="44" t="s">
        <v>25</v>
      </c>
      <c r="K15" s="45" t="s">
        <v>26</v>
      </c>
      <c r="L15" s="46"/>
    </row>
    <row r="16" spans="2:11" ht="12.75">
      <c r="B16" s="47" t="s">
        <v>28</v>
      </c>
      <c r="C16" s="48" t="s">
        <v>6</v>
      </c>
      <c r="D16" s="179" t="s">
        <v>17</v>
      </c>
      <c r="E16" s="180"/>
      <c r="F16" s="180"/>
      <c r="G16" s="181"/>
      <c r="H16" s="49"/>
      <c r="I16" s="50">
        <v>31076774</v>
      </c>
      <c r="J16" s="50">
        <v>4063592.79</v>
      </c>
      <c r="K16" s="51">
        <v>27063630.05</v>
      </c>
    </row>
    <row r="17" spans="2:11" ht="12.75">
      <c r="B17" s="52" t="s">
        <v>4</v>
      </c>
      <c r="C17" s="53"/>
      <c r="D17" s="188"/>
      <c r="E17" s="189"/>
      <c r="F17" s="189"/>
      <c r="G17" s="190"/>
      <c r="H17" s="54"/>
      <c r="I17" s="55"/>
      <c r="J17" s="56"/>
      <c r="K17" s="57"/>
    </row>
    <row r="18" spans="2:21" s="63" customFormat="1" ht="90">
      <c r="B18" s="9" t="s">
        <v>126</v>
      </c>
      <c r="C18" s="58" t="s">
        <v>6</v>
      </c>
      <c r="D18" s="6" t="s">
        <v>127</v>
      </c>
      <c r="E18" s="155" t="s">
        <v>128</v>
      </c>
      <c r="F18" s="156"/>
      <c r="G18" s="157"/>
      <c r="H18" s="13"/>
      <c r="I18" s="2">
        <v>555880</v>
      </c>
      <c r="J18" s="3">
        <v>155582.56</v>
      </c>
      <c r="K18" s="59">
        <f aca="true" t="shared" si="0" ref="K18:K36">IF(IF(I18="",0,I18)=0,0,(IF(I18&gt;0,IF(J18&gt;I18,0,I18-J18),IF(J18&gt;I18,I18-J18,0))))</f>
        <v>400297.44</v>
      </c>
      <c r="L18" s="60"/>
      <c r="M18" s="61" t="str">
        <f aca="true" t="shared" si="1" ref="M18:M36">IF(D18="","000",D18)&amp;IF(E18="","00000000000000000",E18)</f>
        <v>18210102010010000110</v>
      </c>
      <c r="N18" s="62"/>
      <c r="O18" s="62"/>
      <c r="P18" s="62"/>
      <c r="Q18" s="62"/>
      <c r="R18" s="62"/>
      <c r="S18" s="62"/>
      <c r="T18" s="62"/>
      <c r="U18" s="62"/>
    </row>
    <row r="19" spans="2:21" s="63" customFormat="1" ht="67.5">
      <c r="B19" s="9" t="s">
        <v>129</v>
      </c>
      <c r="C19" s="58" t="s">
        <v>6</v>
      </c>
      <c r="D19" s="6" t="s">
        <v>127</v>
      </c>
      <c r="E19" s="155" t="s">
        <v>130</v>
      </c>
      <c r="F19" s="156"/>
      <c r="G19" s="157"/>
      <c r="H19" s="13"/>
      <c r="I19" s="2">
        <v>0</v>
      </c>
      <c r="J19" s="3">
        <v>1148.84</v>
      </c>
      <c r="K19" s="59">
        <f t="shared" si="0"/>
        <v>0</v>
      </c>
      <c r="L19" s="60"/>
      <c r="M19" s="61" t="str">
        <f t="shared" si="1"/>
        <v>18210102030010000110</v>
      </c>
      <c r="N19" s="62"/>
      <c r="O19" s="62"/>
      <c r="P19" s="62"/>
      <c r="Q19" s="62"/>
      <c r="R19" s="62"/>
      <c r="S19" s="62"/>
      <c r="T19" s="62"/>
      <c r="U19" s="62"/>
    </row>
    <row r="20" spans="2:21" s="63" customFormat="1" ht="101.25">
      <c r="B20" s="9" t="s">
        <v>131</v>
      </c>
      <c r="C20" s="58" t="s">
        <v>6</v>
      </c>
      <c r="D20" s="6" t="s">
        <v>127</v>
      </c>
      <c r="E20" s="155" t="s">
        <v>132</v>
      </c>
      <c r="F20" s="156"/>
      <c r="G20" s="157"/>
      <c r="H20" s="13"/>
      <c r="I20" s="2">
        <v>949500</v>
      </c>
      <c r="J20" s="3">
        <v>227021.16</v>
      </c>
      <c r="K20" s="59">
        <f t="shared" si="0"/>
        <v>722478.84</v>
      </c>
      <c r="L20" s="60"/>
      <c r="M20" s="61" t="str">
        <f t="shared" si="1"/>
        <v>18210302231010000110</v>
      </c>
      <c r="N20" s="62"/>
      <c r="O20" s="62"/>
      <c r="P20" s="62"/>
      <c r="Q20" s="62"/>
      <c r="R20" s="62"/>
      <c r="S20" s="62"/>
      <c r="T20" s="62"/>
      <c r="U20" s="62"/>
    </row>
    <row r="21" spans="2:21" s="63" customFormat="1" ht="112.5">
      <c r="B21" s="9" t="s">
        <v>133</v>
      </c>
      <c r="C21" s="58" t="s">
        <v>6</v>
      </c>
      <c r="D21" s="6" t="s">
        <v>127</v>
      </c>
      <c r="E21" s="155" t="s">
        <v>134</v>
      </c>
      <c r="F21" s="156"/>
      <c r="G21" s="157"/>
      <c r="H21" s="13"/>
      <c r="I21" s="2">
        <v>4500</v>
      </c>
      <c r="J21" s="3">
        <v>1195.2</v>
      </c>
      <c r="K21" s="59">
        <f t="shared" si="0"/>
        <v>3304.8</v>
      </c>
      <c r="L21" s="60"/>
      <c r="M21" s="61" t="str">
        <f t="shared" si="1"/>
        <v>18210302241010000110</v>
      </c>
      <c r="N21" s="62"/>
      <c r="O21" s="62"/>
      <c r="P21" s="62"/>
      <c r="Q21" s="62"/>
      <c r="R21" s="62"/>
      <c r="S21" s="62"/>
      <c r="T21" s="62"/>
      <c r="U21" s="62"/>
    </row>
    <row r="22" spans="2:21" s="63" customFormat="1" ht="101.25">
      <c r="B22" s="9" t="s">
        <v>135</v>
      </c>
      <c r="C22" s="58" t="s">
        <v>6</v>
      </c>
      <c r="D22" s="6" t="s">
        <v>127</v>
      </c>
      <c r="E22" s="155" t="s">
        <v>136</v>
      </c>
      <c r="F22" s="156"/>
      <c r="G22" s="157"/>
      <c r="H22" s="13"/>
      <c r="I22" s="2">
        <v>984600</v>
      </c>
      <c r="J22" s="3">
        <v>259849.67</v>
      </c>
      <c r="K22" s="59">
        <f t="shared" si="0"/>
        <v>724750.33</v>
      </c>
      <c r="L22" s="60"/>
      <c r="M22" s="61" t="str">
        <f t="shared" si="1"/>
        <v>18210302251010000110</v>
      </c>
      <c r="N22" s="62"/>
      <c r="O22" s="62"/>
      <c r="P22" s="62"/>
      <c r="Q22" s="62"/>
      <c r="R22" s="62"/>
      <c r="S22" s="62"/>
      <c r="T22" s="62"/>
      <c r="U22" s="62"/>
    </row>
    <row r="23" spans="2:21" s="63" customFormat="1" ht="101.25">
      <c r="B23" s="9" t="s">
        <v>137</v>
      </c>
      <c r="C23" s="58" t="s">
        <v>6</v>
      </c>
      <c r="D23" s="6" t="s">
        <v>127</v>
      </c>
      <c r="E23" s="155" t="s">
        <v>138</v>
      </c>
      <c r="F23" s="156"/>
      <c r="G23" s="157"/>
      <c r="H23" s="13"/>
      <c r="I23" s="2">
        <v>-118000</v>
      </c>
      <c r="J23" s="3">
        <v>-25081.91</v>
      </c>
      <c r="K23" s="59">
        <f t="shared" si="0"/>
        <v>-92918.09</v>
      </c>
      <c r="L23" s="60"/>
      <c r="M23" s="61" t="str">
        <f t="shared" si="1"/>
        <v>18210302261010000110</v>
      </c>
      <c r="N23" s="62"/>
      <c r="O23" s="62"/>
      <c r="P23" s="62"/>
      <c r="Q23" s="62"/>
      <c r="R23" s="62"/>
      <c r="S23" s="62"/>
      <c r="T23" s="62"/>
      <c r="U23" s="62"/>
    </row>
    <row r="24" spans="2:21" s="63" customFormat="1" ht="12.75">
      <c r="B24" s="9" t="s">
        <v>139</v>
      </c>
      <c r="C24" s="58" t="s">
        <v>6</v>
      </c>
      <c r="D24" s="6" t="s">
        <v>127</v>
      </c>
      <c r="E24" s="155" t="s">
        <v>140</v>
      </c>
      <c r="F24" s="156"/>
      <c r="G24" s="157"/>
      <c r="H24" s="13"/>
      <c r="I24" s="2">
        <v>300</v>
      </c>
      <c r="J24" s="3">
        <v>42</v>
      </c>
      <c r="K24" s="59">
        <f t="shared" si="0"/>
        <v>258</v>
      </c>
      <c r="L24" s="60"/>
      <c r="M24" s="61" t="str">
        <f t="shared" si="1"/>
        <v>18210503010010000110</v>
      </c>
      <c r="N24" s="62"/>
      <c r="O24" s="62"/>
      <c r="P24" s="62"/>
      <c r="Q24" s="62"/>
      <c r="R24" s="62"/>
      <c r="S24" s="62"/>
      <c r="T24" s="62"/>
      <c r="U24" s="62"/>
    </row>
    <row r="25" spans="2:21" s="63" customFormat="1" ht="33.75">
      <c r="B25" s="9" t="s">
        <v>141</v>
      </c>
      <c r="C25" s="58" t="s">
        <v>6</v>
      </c>
      <c r="D25" s="6" t="s">
        <v>127</v>
      </c>
      <c r="E25" s="155" t="s">
        <v>142</v>
      </c>
      <c r="F25" s="156"/>
      <c r="G25" s="157"/>
      <c r="H25" s="13"/>
      <c r="I25" s="2">
        <v>299000</v>
      </c>
      <c r="J25" s="3">
        <v>9748.26</v>
      </c>
      <c r="K25" s="59">
        <f t="shared" si="0"/>
        <v>289251.74</v>
      </c>
      <c r="L25" s="60"/>
      <c r="M25" s="61" t="str">
        <f t="shared" si="1"/>
        <v>18210601030100000110</v>
      </c>
      <c r="N25" s="62"/>
      <c r="O25" s="62"/>
      <c r="P25" s="62"/>
      <c r="Q25" s="62"/>
      <c r="R25" s="62"/>
      <c r="S25" s="62"/>
      <c r="T25" s="62"/>
      <c r="U25" s="62"/>
    </row>
    <row r="26" spans="2:21" s="63" customFormat="1" ht="33.75">
      <c r="B26" s="9" t="s">
        <v>143</v>
      </c>
      <c r="C26" s="58" t="s">
        <v>6</v>
      </c>
      <c r="D26" s="6" t="s">
        <v>127</v>
      </c>
      <c r="E26" s="155" t="s">
        <v>144</v>
      </c>
      <c r="F26" s="156"/>
      <c r="G26" s="157"/>
      <c r="H26" s="13"/>
      <c r="I26" s="2">
        <v>500000</v>
      </c>
      <c r="J26" s="3">
        <v>242022.68</v>
      </c>
      <c r="K26" s="59">
        <f t="shared" si="0"/>
        <v>257977.32</v>
      </c>
      <c r="L26" s="60"/>
      <c r="M26" s="61" t="str">
        <f t="shared" si="1"/>
        <v>18210606033100000110</v>
      </c>
      <c r="N26" s="62"/>
      <c r="O26" s="62"/>
      <c r="P26" s="62"/>
      <c r="Q26" s="62"/>
      <c r="R26" s="62"/>
      <c r="S26" s="62"/>
      <c r="T26" s="62"/>
      <c r="U26" s="62"/>
    </row>
    <row r="27" spans="2:21" s="63" customFormat="1" ht="33.75">
      <c r="B27" s="9" t="s">
        <v>145</v>
      </c>
      <c r="C27" s="58" t="s">
        <v>6</v>
      </c>
      <c r="D27" s="6" t="s">
        <v>127</v>
      </c>
      <c r="E27" s="155" t="s">
        <v>146</v>
      </c>
      <c r="F27" s="156"/>
      <c r="G27" s="157"/>
      <c r="H27" s="13"/>
      <c r="I27" s="2">
        <v>1255000</v>
      </c>
      <c r="J27" s="3">
        <v>113914.41</v>
      </c>
      <c r="K27" s="59">
        <f t="shared" si="0"/>
        <v>1141085.59</v>
      </c>
      <c r="L27" s="60"/>
      <c r="M27" s="61" t="str">
        <f t="shared" si="1"/>
        <v>18210606043100000110</v>
      </c>
      <c r="N27" s="62"/>
      <c r="O27" s="62"/>
      <c r="P27" s="62"/>
      <c r="Q27" s="62"/>
      <c r="R27" s="62"/>
      <c r="S27" s="62"/>
      <c r="T27" s="62"/>
      <c r="U27" s="62"/>
    </row>
    <row r="28" spans="2:21" s="63" customFormat="1" ht="67.5">
      <c r="B28" s="9" t="s">
        <v>147</v>
      </c>
      <c r="C28" s="58" t="s">
        <v>6</v>
      </c>
      <c r="D28" s="6" t="s">
        <v>75</v>
      </c>
      <c r="E28" s="155" t="s">
        <v>148</v>
      </c>
      <c r="F28" s="156"/>
      <c r="G28" s="157"/>
      <c r="H28" s="13"/>
      <c r="I28" s="2">
        <v>50000</v>
      </c>
      <c r="J28" s="3">
        <v>19149.92</v>
      </c>
      <c r="K28" s="59">
        <f t="shared" si="0"/>
        <v>30850.08</v>
      </c>
      <c r="L28" s="60"/>
      <c r="M28" s="61" t="str">
        <f t="shared" si="1"/>
        <v>30011105025100000120</v>
      </c>
      <c r="N28" s="62"/>
      <c r="O28" s="62"/>
      <c r="P28" s="62"/>
      <c r="Q28" s="62"/>
      <c r="R28" s="62"/>
      <c r="S28" s="62"/>
      <c r="T28" s="62"/>
      <c r="U28" s="62"/>
    </row>
    <row r="29" spans="2:21" s="63" customFormat="1" ht="45">
      <c r="B29" s="9" t="s">
        <v>149</v>
      </c>
      <c r="C29" s="58" t="s">
        <v>6</v>
      </c>
      <c r="D29" s="6" t="s">
        <v>75</v>
      </c>
      <c r="E29" s="155" t="s">
        <v>150</v>
      </c>
      <c r="F29" s="156"/>
      <c r="G29" s="157"/>
      <c r="H29" s="13"/>
      <c r="I29" s="2">
        <v>106100</v>
      </c>
      <c r="J29" s="3">
        <v>0</v>
      </c>
      <c r="K29" s="59">
        <f t="shared" si="0"/>
        <v>106100</v>
      </c>
      <c r="L29" s="60"/>
      <c r="M29" s="61" t="str">
        <f t="shared" si="1"/>
        <v>30011406025100000430</v>
      </c>
      <c r="N29" s="62"/>
      <c r="O29" s="62"/>
      <c r="P29" s="62"/>
      <c r="Q29" s="62"/>
      <c r="R29" s="62"/>
      <c r="S29" s="62"/>
      <c r="T29" s="62"/>
      <c r="U29" s="62"/>
    </row>
    <row r="30" spans="2:21" s="63" customFormat="1" ht="22.5">
      <c r="B30" s="9" t="s">
        <v>151</v>
      </c>
      <c r="C30" s="58" t="s">
        <v>6</v>
      </c>
      <c r="D30" s="6" t="s">
        <v>75</v>
      </c>
      <c r="E30" s="155" t="s">
        <v>152</v>
      </c>
      <c r="F30" s="156"/>
      <c r="G30" s="157"/>
      <c r="H30" s="13"/>
      <c r="I30" s="2">
        <v>215000</v>
      </c>
      <c r="J30" s="3">
        <v>264300</v>
      </c>
      <c r="K30" s="59">
        <f t="shared" si="0"/>
        <v>0</v>
      </c>
      <c r="L30" s="60"/>
      <c r="M30" s="61" t="str">
        <f t="shared" si="1"/>
        <v>30011715030100000150</v>
      </c>
      <c r="N30" s="62"/>
      <c r="O30" s="62"/>
      <c r="P30" s="62"/>
      <c r="Q30" s="62"/>
      <c r="R30" s="62"/>
      <c r="S30" s="62"/>
      <c r="T30" s="62"/>
      <c r="U30" s="62"/>
    </row>
    <row r="31" spans="2:21" s="63" customFormat="1" ht="33.75">
      <c r="B31" s="9" t="s">
        <v>153</v>
      </c>
      <c r="C31" s="58" t="s">
        <v>6</v>
      </c>
      <c r="D31" s="6" t="s">
        <v>63</v>
      </c>
      <c r="E31" s="155" t="s">
        <v>154</v>
      </c>
      <c r="F31" s="156"/>
      <c r="G31" s="157"/>
      <c r="H31" s="13"/>
      <c r="I31" s="2">
        <v>6599000</v>
      </c>
      <c r="J31" s="3">
        <v>2410600</v>
      </c>
      <c r="K31" s="59">
        <f t="shared" si="0"/>
        <v>4188400</v>
      </c>
      <c r="L31" s="60"/>
      <c r="M31" s="61" t="str">
        <f t="shared" si="1"/>
        <v>49220216001100000150</v>
      </c>
      <c r="N31" s="62"/>
      <c r="O31" s="62"/>
      <c r="P31" s="62"/>
      <c r="Q31" s="62"/>
      <c r="R31" s="62"/>
      <c r="S31" s="62"/>
      <c r="T31" s="62"/>
      <c r="U31" s="62"/>
    </row>
    <row r="32" spans="2:21" s="63" customFormat="1" ht="22.5">
      <c r="B32" s="9" t="s">
        <v>155</v>
      </c>
      <c r="C32" s="58" t="s">
        <v>6</v>
      </c>
      <c r="D32" s="6" t="s">
        <v>63</v>
      </c>
      <c r="E32" s="155" t="s">
        <v>156</v>
      </c>
      <c r="F32" s="156"/>
      <c r="G32" s="157"/>
      <c r="H32" s="13"/>
      <c r="I32" s="2">
        <v>935994</v>
      </c>
      <c r="J32" s="3">
        <v>0</v>
      </c>
      <c r="K32" s="59">
        <f t="shared" si="0"/>
        <v>935994</v>
      </c>
      <c r="L32" s="60"/>
      <c r="M32" s="61" t="str">
        <f t="shared" si="1"/>
        <v>49220225555100000150</v>
      </c>
      <c r="N32" s="62"/>
      <c r="O32" s="62"/>
      <c r="P32" s="62"/>
      <c r="Q32" s="62"/>
      <c r="R32" s="62"/>
      <c r="S32" s="62"/>
      <c r="T32" s="62"/>
      <c r="U32" s="62"/>
    </row>
    <row r="33" spans="2:21" s="63" customFormat="1" ht="22.5">
      <c r="B33" s="9" t="s">
        <v>157</v>
      </c>
      <c r="C33" s="58" t="s">
        <v>6</v>
      </c>
      <c r="D33" s="6" t="s">
        <v>63</v>
      </c>
      <c r="E33" s="155" t="s">
        <v>158</v>
      </c>
      <c r="F33" s="156"/>
      <c r="G33" s="157"/>
      <c r="H33" s="13"/>
      <c r="I33" s="2">
        <v>593800</v>
      </c>
      <c r="J33" s="3">
        <v>0</v>
      </c>
      <c r="K33" s="59">
        <f t="shared" si="0"/>
        <v>593800</v>
      </c>
      <c r="L33" s="60"/>
      <c r="M33" s="61" t="str">
        <f t="shared" si="1"/>
        <v>49220225576100000150</v>
      </c>
      <c r="N33" s="62"/>
      <c r="O33" s="62"/>
      <c r="P33" s="62"/>
      <c r="Q33" s="62"/>
      <c r="R33" s="62"/>
      <c r="S33" s="62"/>
      <c r="T33" s="62"/>
      <c r="U33" s="62"/>
    </row>
    <row r="34" spans="2:21" s="63" customFormat="1" ht="12.75">
      <c r="B34" s="9" t="s">
        <v>159</v>
      </c>
      <c r="C34" s="58" t="s">
        <v>6</v>
      </c>
      <c r="D34" s="6" t="s">
        <v>63</v>
      </c>
      <c r="E34" s="155" t="s">
        <v>160</v>
      </c>
      <c r="F34" s="156"/>
      <c r="G34" s="157"/>
      <c r="H34" s="13"/>
      <c r="I34" s="2">
        <v>12236000</v>
      </c>
      <c r="J34" s="3">
        <v>0</v>
      </c>
      <c r="K34" s="59">
        <f t="shared" si="0"/>
        <v>12236000</v>
      </c>
      <c r="L34" s="60"/>
      <c r="M34" s="61" t="str">
        <f t="shared" si="1"/>
        <v>49220229999100000150</v>
      </c>
      <c r="N34" s="62"/>
      <c r="O34" s="62"/>
      <c r="P34" s="62"/>
      <c r="Q34" s="62"/>
      <c r="R34" s="62"/>
      <c r="S34" s="62"/>
      <c r="T34" s="62"/>
      <c r="U34" s="62"/>
    </row>
    <row r="35" spans="2:21" s="63" customFormat="1" ht="56.25">
      <c r="B35" s="9" t="s">
        <v>161</v>
      </c>
      <c r="C35" s="58" t="s">
        <v>6</v>
      </c>
      <c r="D35" s="6" t="s">
        <v>63</v>
      </c>
      <c r="E35" s="155" t="s">
        <v>162</v>
      </c>
      <c r="F35" s="156"/>
      <c r="G35" s="157"/>
      <c r="H35" s="13"/>
      <c r="I35" s="2">
        <v>910100</v>
      </c>
      <c r="J35" s="3">
        <v>384100</v>
      </c>
      <c r="K35" s="59">
        <f t="shared" si="0"/>
        <v>526000</v>
      </c>
      <c r="L35" s="60"/>
      <c r="M35" s="61" t="str">
        <f t="shared" si="1"/>
        <v>49220240014100000150</v>
      </c>
      <c r="N35" s="62"/>
      <c r="O35" s="62"/>
      <c r="P35" s="62"/>
      <c r="Q35" s="62"/>
      <c r="R35" s="62"/>
      <c r="S35" s="62"/>
      <c r="T35" s="62"/>
      <c r="U35" s="62"/>
    </row>
    <row r="36" spans="2:21" s="63" customFormat="1" ht="33.75">
      <c r="B36" s="9" t="s">
        <v>163</v>
      </c>
      <c r="C36" s="58" t="s">
        <v>6</v>
      </c>
      <c r="D36" s="6" t="s">
        <v>63</v>
      </c>
      <c r="E36" s="155" t="s">
        <v>164</v>
      </c>
      <c r="F36" s="156"/>
      <c r="G36" s="157"/>
      <c r="H36" s="13"/>
      <c r="I36" s="2">
        <v>5000000</v>
      </c>
      <c r="J36" s="3">
        <v>0</v>
      </c>
      <c r="K36" s="59">
        <f t="shared" si="0"/>
        <v>5000000</v>
      </c>
      <c r="L36" s="60"/>
      <c r="M36" s="61" t="str">
        <f t="shared" si="1"/>
        <v>49220245389100000150</v>
      </c>
      <c r="N36" s="62"/>
      <c r="O36" s="62"/>
      <c r="P36" s="62"/>
      <c r="Q36" s="62"/>
      <c r="R36" s="62"/>
      <c r="S36" s="62"/>
      <c r="T36" s="62"/>
      <c r="U36" s="62"/>
    </row>
    <row r="37" spans="2:12" ht="0.75" customHeight="1" thickBot="1">
      <c r="B37" s="64"/>
      <c r="C37" s="65"/>
      <c r="D37" s="66"/>
      <c r="E37" s="191"/>
      <c r="F37" s="191"/>
      <c r="G37" s="191"/>
      <c r="H37" s="192"/>
      <c r="I37" s="69"/>
      <c r="J37" s="70"/>
      <c r="K37" s="71"/>
      <c r="L37" s="72"/>
    </row>
    <row r="38" spans="2:12" ht="12.75">
      <c r="B38" s="73"/>
      <c r="C38" s="74"/>
      <c r="D38" s="27"/>
      <c r="E38" s="27"/>
      <c r="F38" s="27"/>
      <c r="G38" s="27"/>
      <c r="H38" s="27"/>
      <c r="I38" s="75"/>
      <c r="J38" s="75"/>
      <c r="K38" s="27"/>
      <c r="L38" s="19"/>
    </row>
    <row r="39" spans="2:12" ht="12.75" customHeight="1">
      <c r="B39" s="199" t="s">
        <v>24</v>
      </c>
      <c r="C39" s="199"/>
      <c r="D39" s="199"/>
      <c r="E39" s="199"/>
      <c r="F39" s="199"/>
      <c r="G39" s="199"/>
      <c r="H39" s="199"/>
      <c r="I39" s="199"/>
      <c r="J39" s="199"/>
      <c r="K39" s="199"/>
      <c r="L39" s="76"/>
    </row>
    <row r="40" spans="2:12" ht="12.75">
      <c r="B40" s="35"/>
      <c r="C40" s="35"/>
      <c r="D40" s="36"/>
      <c r="E40" s="36"/>
      <c r="F40" s="36"/>
      <c r="G40" s="36"/>
      <c r="H40" s="36"/>
      <c r="I40" s="37"/>
      <c r="J40" s="37"/>
      <c r="K40" s="29" t="s">
        <v>20</v>
      </c>
      <c r="L40" s="77"/>
    </row>
    <row r="41" spans="2:12" ht="12.75" customHeight="1">
      <c r="B41" s="202" t="s">
        <v>38</v>
      </c>
      <c r="C41" s="201" t="s">
        <v>39</v>
      </c>
      <c r="D41" s="161" t="s">
        <v>43</v>
      </c>
      <c r="E41" s="162"/>
      <c r="F41" s="162"/>
      <c r="G41" s="163"/>
      <c r="H41" s="176"/>
      <c r="I41" s="201" t="s">
        <v>41</v>
      </c>
      <c r="J41" s="201" t="s">
        <v>23</v>
      </c>
      <c r="K41" s="203" t="s">
        <v>42</v>
      </c>
      <c r="L41" s="40"/>
    </row>
    <row r="42" spans="2:12" ht="12.75">
      <c r="B42" s="202"/>
      <c r="C42" s="201"/>
      <c r="D42" s="164"/>
      <c r="E42" s="165"/>
      <c r="F42" s="165"/>
      <c r="G42" s="166"/>
      <c r="H42" s="177"/>
      <c r="I42" s="201"/>
      <c r="J42" s="201"/>
      <c r="K42" s="203"/>
      <c r="L42" s="40"/>
    </row>
    <row r="43" spans="2:12" ht="12.75">
      <c r="B43" s="202"/>
      <c r="C43" s="201"/>
      <c r="D43" s="167"/>
      <c r="E43" s="168"/>
      <c r="F43" s="168"/>
      <c r="G43" s="169"/>
      <c r="H43" s="178"/>
      <c r="I43" s="201"/>
      <c r="J43" s="201"/>
      <c r="K43" s="203"/>
      <c r="L43" s="40"/>
    </row>
    <row r="44" spans="2:12" ht="13.5" thickBot="1">
      <c r="B44" s="41">
        <v>1</v>
      </c>
      <c r="C44" s="78">
        <v>2</v>
      </c>
      <c r="D44" s="170">
        <v>3</v>
      </c>
      <c r="E44" s="171"/>
      <c r="F44" s="171"/>
      <c r="G44" s="172"/>
      <c r="H44" s="43"/>
      <c r="I44" s="79" t="s">
        <v>2</v>
      </c>
      <c r="J44" s="79" t="s">
        <v>25</v>
      </c>
      <c r="K44" s="80" t="s">
        <v>26</v>
      </c>
      <c r="L44" s="46"/>
    </row>
    <row r="45" spans="2:11" ht="12.75">
      <c r="B45" s="47" t="s">
        <v>5</v>
      </c>
      <c r="C45" s="48" t="s">
        <v>7</v>
      </c>
      <c r="D45" s="179" t="s">
        <v>17</v>
      </c>
      <c r="E45" s="180"/>
      <c r="F45" s="180"/>
      <c r="G45" s="181"/>
      <c r="H45" s="49"/>
      <c r="I45" s="81">
        <v>31363279.08</v>
      </c>
      <c r="J45" s="81">
        <v>3031291.25</v>
      </c>
      <c r="K45" s="51">
        <v>28331987.83</v>
      </c>
    </row>
    <row r="46" spans="2:11" ht="12.75" customHeight="1">
      <c r="B46" s="52" t="s">
        <v>4</v>
      </c>
      <c r="C46" s="53"/>
      <c r="D46" s="188"/>
      <c r="E46" s="189"/>
      <c r="F46" s="189"/>
      <c r="G46" s="190"/>
      <c r="H46" s="54"/>
      <c r="I46" s="82"/>
      <c r="J46" s="83"/>
      <c r="K46" s="84"/>
    </row>
    <row r="47" spans="2:21" s="63" customFormat="1" ht="12.75">
      <c r="B47" s="9" t="s">
        <v>74</v>
      </c>
      <c r="C47" s="85" t="s">
        <v>7</v>
      </c>
      <c r="D47" s="6" t="s">
        <v>75</v>
      </c>
      <c r="E47" s="7" t="s">
        <v>76</v>
      </c>
      <c r="F47" s="7" t="s">
        <v>77</v>
      </c>
      <c r="G47" s="8" t="s">
        <v>78</v>
      </c>
      <c r="H47" s="14"/>
      <c r="I47" s="10">
        <v>5000</v>
      </c>
      <c r="J47" s="11">
        <v>0</v>
      </c>
      <c r="K47" s="86">
        <f aca="true" t="shared" si="2" ref="K47:K84">IF(IF(I47="",0,I47)=0,0,(IF(I47&gt;0,IF(J47&gt;I47,0,I47-J47),IF(J47&gt;I47,I47-J47,0))))</f>
        <v>5000</v>
      </c>
      <c r="L47" s="87"/>
      <c r="M47" s="61" t="str">
        <f aca="true" t="shared" si="3" ref="M47:M84">IF(D47="","000",D47)&amp;IF(E47="","0000",E47)&amp;IF(F47="","0000000000",F47)&amp;IF(G47="","000",G47)&amp;H47</f>
        <v>30001130900199990244</v>
      </c>
      <c r="N47" s="62"/>
      <c r="O47" s="62"/>
      <c r="P47" s="62"/>
      <c r="Q47" s="62"/>
      <c r="R47" s="62"/>
      <c r="S47" s="62"/>
      <c r="T47" s="62"/>
      <c r="U47" s="62"/>
    </row>
    <row r="48" spans="2:21" s="63" customFormat="1" ht="22.5">
      <c r="B48" s="9" t="s">
        <v>79</v>
      </c>
      <c r="C48" s="85" t="s">
        <v>7</v>
      </c>
      <c r="D48" s="6" t="s">
        <v>75</v>
      </c>
      <c r="E48" s="7" t="s">
        <v>76</v>
      </c>
      <c r="F48" s="7" t="s">
        <v>80</v>
      </c>
      <c r="G48" s="8" t="s">
        <v>81</v>
      </c>
      <c r="H48" s="14"/>
      <c r="I48" s="10">
        <v>876000</v>
      </c>
      <c r="J48" s="11">
        <v>302750</v>
      </c>
      <c r="K48" s="86">
        <f t="shared" si="2"/>
        <v>573250</v>
      </c>
      <c r="L48" s="87"/>
      <c r="M48" s="61" t="str">
        <f t="shared" si="3"/>
        <v>30001139500060240123</v>
      </c>
      <c r="N48" s="62"/>
      <c r="O48" s="62"/>
      <c r="P48" s="62"/>
      <c r="Q48" s="62"/>
      <c r="R48" s="62"/>
      <c r="S48" s="62"/>
      <c r="T48" s="62"/>
      <c r="U48" s="62"/>
    </row>
    <row r="49" spans="2:21" s="63" customFormat="1" ht="22.5">
      <c r="B49" s="9" t="s">
        <v>79</v>
      </c>
      <c r="C49" s="85" t="s">
        <v>7</v>
      </c>
      <c r="D49" s="6" t="s">
        <v>75</v>
      </c>
      <c r="E49" s="7" t="s">
        <v>76</v>
      </c>
      <c r="F49" s="7" t="s">
        <v>82</v>
      </c>
      <c r="G49" s="8" t="s">
        <v>81</v>
      </c>
      <c r="H49" s="14"/>
      <c r="I49" s="10">
        <v>42000</v>
      </c>
      <c r="J49" s="11">
        <v>0</v>
      </c>
      <c r="K49" s="86">
        <f t="shared" si="2"/>
        <v>42000</v>
      </c>
      <c r="L49" s="87"/>
      <c r="M49" s="61" t="str">
        <f t="shared" si="3"/>
        <v>30001139500099990123</v>
      </c>
      <c r="N49" s="62"/>
      <c r="O49" s="62"/>
      <c r="P49" s="62"/>
      <c r="Q49" s="62"/>
      <c r="R49" s="62"/>
      <c r="S49" s="62"/>
      <c r="T49" s="62"/>
      <c r="U49" s="62"/>
    </row>
    <row r="50" spans="2:21" s="63" customFormat="1" ht="12.75">
      <c r="B50" s="9" t="s">
        <v>74</v>
      </c>
      <c r="C50" s="85" t="s">
        <v>7</v>
      </c>
      <c r="D50" s="6" t="s">
        <v>75</v>
      </c>
      <c r="E50" s="7" t="s">
        <v>76</v>
      </c>
      <c r="F50" s="7" t="s">
        <v>82</v>
      </c>
      <c r="G50" s="8" t="s">
        <v>78</v>
      </c>
      <c r="H50" s="14"/>
      <c r="I50" s="10">
        <v>40000</v>
      </c>
      <c r="J50" s="11">
        <v>0</v>
      </c>
      <c r="K50" s="86">
        <f t="shared" si="2"/>
        <v>40000</v>
      </c>
      <c r="L50" s="87"/>
      <c r="M50" s="61" t="str">
        <f t="shared" si="3"/>
        <v>30001139500099990244</v>
      </c>
      <c r="N50" s="62"/>
      <c r="O50" s="62"/>
      <c r="P50" s="62"/>
      <c r="Q50" s="62"/>
      <c r="R50" s="62"/>
      <c r="S50" s="62"/>
      <c r="T50" s="62"/>
      <c r="U50" s="62"/>
    </row>
    <row r="51" spans="2:21" s="63" customFormat="1" ht="12.75">
      <c r="B51" s="9" t="s">
        <v>74</v>
      </c>
      <c r="C51" s="85" t="s">
        <v>7</v>
      </c>
      <c r="D51" s="6" t="s">
        <v>75</v>
      </c>
      <c r="E51" s="7" t="s">
        <v>83</v>
      </c>
      <c r="F51" s="7" t="s">
        <v>84</v>
      </c>
      <c r="G51" s="8" t="s">
        <v>78</v>
      </c>
      <c r="H51" s="14"/>
      <c r="I51" s="10">
        <v>86960</v>
      </c>
      <c r="J51" s="11">
        <v>11522.8</v>
      </c>
      <c r="K51" s="86">
        <f t="shared" si="2"/>
        <v>75437.2</v>
      </c>
      <c r="L51" s="87"/>
      <c r="M51" s="61" t="str">
        <f t="shared" si="3"/>
        <v>30003100100199990244</v>
      </c>
      <c r="N51" s="62"/>
      <c r="O51" s="62"/>
      <c r="P51" s="62"/>
      <c r="Q51" s="62"/>
      <c r="R51" s="62"/>
      <c r="S51" s="62"/>
      <c r="T51" s="62"/>
      <c r="U51" s="62"/>
    </row>
    <row r="52" spans="2:21" s="63" customFormat="1" ht="12.75">
      <c r="B52" s="9" t="s">
        <v>74</v>
      </c>
      <c r="C52" s="85" t="s">
        <v>7</v>
      </c>
      <c r="D52" s="6" t="s">
        <v>75</v>
      </c>
      <c r="E52" s="7" t="s">
        <v>85</v>
      </c>
      <c r="F52" s="7" t="s">
        <v>86</v>
      </c>
      <c r="G52" s="8" t="s">
        <v>78</v>
      </c>
      <c r="H52" s="14"/>
      <c r="I52" s="10">
        <v>268000</v>
      </c>
      <c r="J52" s="11">
        <v>0</v>
      </c>
      <c r="K52" s="86">
        <f t="shared" si="2"/>
        <v>268000</v>
      </c>
      <c r="L52" s="87"/>
      <c r="M52" s="61" t="str">
        <f t="shared" si="3"/>
        <v>30004090710171520244</v>
      </c>
      <c r="N52" s="62"/>
      <c r="O52" s="62"/>
      <c r="P52" s="62"/>
      <c r="Q52" s="62"/>
      <c r="R52" s="62"/>
      <c r="S52" s="62"/>
      <c r="T52" s="62"/>
      <c r="U52" s="62"/>
    </row>
    <row r="53" spans="2:21" s="63" customFormat="1" ht="12.75">
      <c r="B53" s="9" t="s">
        <v>74</v>
      </c>
      <c r="C53" s="85" t="s">
        <v>7</v>
      </c>
      <c r="D53" s="6" t="s">
        <v>75</v>
      </c>
      <c r="E53" s="7" t="s">
        <v>85</v>
      </c>
      <c r="F53" s="7" t="s">
        <v>87</v>
      </c>
      <c r="G53" s="8" t="s">
        <v>78</v>
      </c>
      <c r="H53" s="14"/>
      <c r="I53" s="10">
        <v>1200000</v>
      </c>
      <c r="J53" s="11">
        <v>784671</v>
      </c>
      <c r="K53" s="86">
        <f t="shared" si="2"/>
        <v>415329</v>
      </c>
      <c r="L53" s="87"/>
      <c r="M53" s="61" t="str">
        <f t="shared" si="3"/>
        <v>30004090710199990244</v>
      </c>
      <c r="N53" s="62"/>
      <c r="O53" s="62"/>
      <c r="P53" s="62"/>
      <c r="Q53" s="62"/>
      <c r="R53" s="62"/>
      <c r="S53" s="62"/>
      <c r="T53" s="62"/>
      <c r="U53" s="62"/>
    </row>
    <row r="54" spans="2:21" s="63" customFormat="1" ht="12.75">
      <c r="B54" s="9" t="s">
        <v>74</v>
      </c>
      <c r="C54" s="85" t="s">
        <v>7</v>
      </c>
      <c r="D54" s="6" t="s">
        <v>75</v>
      </c>
      <c r="E54" s="7" t="s">
        <v>85</v>
      </c>
      <c r="F54" s="7" t="s">
        <v>88</v>
      </c>
      <c r="G54" s="8" t="s">
        <v>78</v>
      </c>
      <c r="H54" s="14"/>
      <c r="I54" s="10">
        <v>25000</v>
      </c>
      <c r="J54" s="11">
        <v>0</v>
      </c>
      <c r="K54" s="86">
        <f t="shared" si="2"/>
        <v>25000</v>
      </c>
      <c r="L54" s="87"/>
      <c r="M54" s="61" t="str">
        <f t="shared" si="3"/>
        <v>300040907101S1520244</v>
      </c>
      <c r="N54" s="62"/>
      <c r="O54" s="62"/>
      <c r="P54" s="62"/>
      <c r="Q54" s="62"/>
      <c r="R54" s="62"/>
      <c r="S54" s="62"/>
      <c r="T54" s="62"/>
      <c r="U54" s="62"/>
    </row>
    <row r="55" spans="2:21" s="63" customFormat="1" ht="12.75">
      <c r="B55" s="9" t="s">
        <v>74</v>
      </c>
      <c r="C55" s="85" t="s">
        <v>7</v>
      </c>
      <c r="D55" s="6" t="s">
        <v>75</v>
      </c>
      <c r="E55" s="7" t="s">
        <v>85</v>
      </c>
      <c r="F55" s="7" t="s">
        <v>89</v>
      </c>
      <c r="G55" s="8" t="s">
        <v>78</v>
      </c>
      <c r="H55" s="14"/>
      <c r="I55" s="10">
        <v>5000000</v>
      </c>
      <c r="J55" s="11">
        <v>0</v>
      </c>
      <c r="K55" s="86">
        <f t="shared" si="2"/>
        <v>5000000</v>
      </c>
      <c r="L55" s="87"/>
      <c r="M55" s="61" t="str">
        <f t="shared" si="3"/>
        <v>30004090710264010244</v>
      </c>
      <c r="N55" s="62"/>
      <c r="O55" s="62"/>
      <c r="P55" s="62"/>
      <c r="Q55" s="62"/>
      <c r="R55" s="62"/>
      <c r="S55" s="62"/>
      <c r="T55" s="62"/>
      <c r="U55" s="62"/>
    </row>
    <row r="56" spans="2:21" s="63" customFormat="1" ht="12.75">
      <c r="B56" s="9" t="s">
        <v>74</v>
      </c>
      <c r="C56" s="85" t="s">
        <v>7</v>
      </c>
      <c r="D56" s="6" t="s">
        <v>75</v>
      </c>
      <c r="E56" s="7" t="s">
        <v>85</v>
      </c>
      <c r="F56" s="7" t="s">
        <v>90</v>
      </c>
      <c r="G56" s="8" t="s">
        <v>78</v>
      </c>
      <c r="H56" s="14"/>
      <c r="I56" s="10">
        <v>268000</v>
      </c>
      <c r="J56" s="11">
        <v>0</v>
      </c>
      <c r="K56" s="86">
        <f t="shared" si="2"/>
        <v>268000</v>
      </c>
      <c r="L56" s="87"/>
      <c r="M56" s="61" t="str">
        <f t="shared" si="3"/>
        <v>30004090710271520244</v>
      </c>
      <c r="N56" s="62"/>
      <c r="O56" s="62"/>
      <c r="P56" s="62"/>
      <c r="Q56" s="62"/>
      <c r="R56" s="62"/>
      <c r="S56" s="62"/>
      <c r="T56" s="62"/>
      <c r="U56" s="62"/>
    </row>
    <row r="57" spans="2:21" s="63" customFormat="1" ht="12.75">
      <c r="B57" s="9" t="s">
        <v>74</v>
      </c>
      <c r="C57" s="85" t="s">
        <v>7</v>
      </c>
      <c r="D57" s="6" t="s">
        <v>75</v>
      </c>
      <c r="E57" s="7" t="s">
        <v>85</v>
      </c>
      <c r="F57" s="7" t="s">
        <v>91</v>
      </c>
      <c r="G57" s="8" t="s">
        <v>78</v>
      </c>
      <c r="H57" s="14"/>
      <c r="I57" s="10">
        <v>10000000</v>
      </c>
      <c r="J57" s="11">
        <v>0</v>
      </c>
      <c r="K57" s="86">
        <f t="shared" si="2"/>
        <v>10000000</v>
      </c>
      <c r="L57" s="87"/>
      <c r="M57" s="61" t="str">
        <f t="shared" si="3"/>
        <v>30004090710271540244</v>
      </c>
      <c r="N57" s="62"/>
      <c r="O57" s="62"/>
      <c r="P57" s="62"/>
      <c r="Q57" s="62"/>
      <c r="R57" s="62"/>
      <c r="S57" s="62"/>
      <c r="T57" s="62"/>
      <c r="U57" s="62"/>
    </row>
    <row r="58" spans="2:21" s="63" customFormat="1" ht="12.75">
      <c r="B58" s="9" t="s">
        <v>74</v>
      </c>
      <c r="C58" s="85" t="s">
        <v>7</v>
      </c>
      <c r="D58" s="6" t="s">
        <v>75</v>
      </c>
      <c r="E58" s="7" t="s">
        <v>85</v>
      </c>
      <c r="F58" s="7" t="s">
        <v>92</v>
      </c>
      <c r="G58" s="8" t="s">
        <v>78</v>
      </c>
      <c r="H58" s="14"/>
      <c r="I58" s="10">
        <v>114115.49</v>
      </c>
      <c r="J58" s="11">
        <v>52950</v>
      </c>
      <c r="K58" s="86">
        <f t="shared" si="2"/>
        <v>61165.49</v>
      </c>
      <c r="L58" s="87"/>
      <c r="M58" s="61" t="str">
        <f t="shared" si="3"/>
        <v>30004090710299990244</v>
      </c>
      <c r="N58" s="62"/>
      <c r="O58" s="62"/>
      <c r="P58" s="62"/>
      <c r="Q58" s="62"/>
      <c r="R58" s="62"/>
      <c r="S58" s="62"/>
      <c r="T58" s="62"/>
      <c r="U58" s="62"/>
    </row>
    <row r="59" spans="2:21" s="63" customFormat="1" ht="12.75">
      <c r="B59" s="9" t="s">
        <v>74</v>
      </c>
      <c r="C59" s="85" t="s">
        <v>7</v>
      </c>
      <c r="D59" s="6" t="s">
        <v>75</v>
      </c>
      <c r="E59" s="7" t="s">
        <v>85</v>
      </c>
      <c r="F59" s="7" t="s">
        <v>93</v>
      </c>
      <c r="G59" s="8" t="s">
        <v>78</v>
      </c>
      <c r="H59" s="14"/>
      <c r="I59" s="10">
        <v>25000</v>
      </c>
      <c r="J59" s="11">
        <v>0</v>
      </c>
      <c r="K59" s="86">
        <f t="shared" si="2"/>
        <v>25000</v>
      </c>
      <c r="L59" s="87"/>
      <c r="M59" s="61" t="str">
        <f t="shared" si="3"/>
        <v>300040907102S1520244</v>
      </c>
      <c r="N59" s="62"/>
      <c r="O59" s="62"/>
      <c r="P59" s="62"/>
      <c r="Q59" s="62"/>
      <c r="R59" s="62"/>
      <c r="S59" s="62"/>
      <c r="T59" s="62"/>
      <c r="U59" s="62"/>
    </row>
    <row r="60" spans="2:21" s="63" customFormat="1" ht="12.75">
      <c r="B60" s="9" t="s">
        <v>74</v>
      </c>
      <c r="C60" s="85" t="s">
        <v>7</v>
      </c>
      <c r="D60" s="6" t="s">
        <v>75</v>
      </c>
      <c r="E60" s="7" t="s">
        <v>85</v>
      </c>
      <c r="F60" s="7" t="s">
        <v>94</v>
      </c>
      <c r="G60" s="8" t="s">
        <v>78</v>
      </c>
      <c r="H60" s="14"/>
      <c r="I60" s="10">
        <v>417901.82</v>
      </c>
      <c r="J60" s="11">
        <v>0</v>
      </c>
      <c r="K60" s="86">
        <f t="shared" si="2"/>
        <v>417901.82</v>
      </c>
      <c r="L60" s="87"/>
      <c r="M60" s="61" t="str">
        <f t="shared" si="3"/>
        <v>300040907102S1540244</v>
      </c>
      <c r="N60" s="62"/>
      <c r="O60" s="62"/>
      <c r="P60" s="62"/>
      <c r="Q60" s="62"/>
      <c r="R60" s="62"/>
      <c r="S60" s="62"/>
      <c r="T60" s="62"/>
      <c r="U60" s="62"/>
    </row>
    <row r="61" spans="2:21" s="63" customFormat="1" ht="12.75">
      <c r="B61" s="9" t="s">
        <v>74</v>
      </c>
      <c r="C61" s="85" t="s">
        <v>7</v>
      </c>
      <c r="D61" s="6" t="s">
        <v>75</v>
      </c>
      <c r="E61" s="7" t="s">
        <v>85</v>
      </c>
      <c r="F61" s="7" t="s">
        <v>95</v>
      </c>
      <c r="G61" s="8" t="s">
        <v>78</v>
      </c>
      <c r="H61" s="14"/>
      <c r="I61" s="10">
        <v>100000</v>
      </c>
      <c r="J61" s="11">
        <v>0</v>
      </c>
      <c r="K61" s="86">
        <f t="shared" si="2"/>
        <v>100000</v>
      </c>
      <c r="L61" s="87"/>
      <c r="M61" s="61" t="str">
        <f t="shared" si="3"/>
        <v>300040907102S4010244</v>
      </c>
      <c r="N61" s="62"/>
      <c r="O61" s="62"/>
      <c r="P61" s="62"/>
      <c r="Q61" s="62"/>
      <c r="R61" s="62"/>
      <c r="S61" s="62"/>
      <c r="T61" s="62"/>
      <c r="U61" s="62"/>
    </row>
    <row r="62" spans="2:21" s="63" customFormat="1" ht="12.75">
      <c r="B62" s="9" t="s">
        <v>74</v>
      </c>
      <c r="C62" s="85" t="s">
        <v>7</v>
      </c>
      <c r="D62" s="6" t="s">
        <v>75</v>
      </c>
      <c r="E62" s="7" t="s">
        <v>85</v>
      </c>
      <c r="F62" s="7" t="s">
        <v>96</v>
      </c>
      <c r="G62" s="8" t="s">
        <v>78</v>
      </c>
      <c r="H62" s="14"/>
      <c r="I62" s="10">
        <v>100000</v>
      </c>
      <c r="J62" s="11">
        <v>0</v>
      </c>
      <c r="K62" s="86">
        <f t="shared" si="2"/>
        <v>100000</v>
      </c>
      <c r="L62" s="87"/>
      <c r="M62" s="61" t="str">
        <f t="shared" si="3"/>
        <v>30004090710399990244</v>
      </c>
      <c r="N62" s="62"/>
      <c r="O62" s="62"/>
      <c r="P62" s="62"/>
      <c r="Q62" s="62"/>
      <c r="R62" s="62"/>
      <c r="S62" s="62"/>
      <c r="T62" s="62"/>
      <c r="U62" s="62"/>
    </row>
    <row r="63" spans="2:21" s="63" customFormat="1" ht="12.75">
      <c r="B63" s="9" t="s">
        <v>74</v>
      </c>
      <c r="C63" s="85" t="s">
        <v>7</v>
      </c>
      <c r="D63" s="6" t="s">
        <v>75</v>
      </c>
      <c r="E63" s="7" t="s">
        <v>85</v>
      </c>
      <c r="F63" s="7" t="s">
        <v>97</v>
      </c>
      <c r="G63" s="8" t="s">
        <v>78</v>
      </c>
      <c r="H63" s="14"/>
      <c r="I63" s="10">
        <v>100000</v>
      </c>
      <c r="J63" s="11">
        <v>0</v>
      </c>
      <c r="K63" s="86">
        <f t="shared" si="2"/>
        <v>100000</v>
      </c>
      <c r="L63" s="87"/>
      <c r="M63" s="61" t="str">
        <f t="shared" si="3"/>
        <v>30004090720199990244</v>
      </c>
      <c r="N63" s="62"/>
      <c r="O63" s="62"/>
      <c r="P63" s="62"/>
      <c r="Q63" s="62"/>
      <c r="R63" s="62"/>
      <c r="S63" s="62"/>
      <c r="T63" s="62"/>
      <c r="U63" s="62"/>
    </row>
    <row r="64" spans="2:21" s="63" customFormat="1" ht="12.75">
      <c r="B64" s="9" t="s">
        <v>74</v>
      </c>
      <c r="C64" s="85" t="s">
        <v>7</v>
      </c>
      <c r="D64" s="6" t="s">
        <v>75</v>
      </c>
      <c r="E64" s="7" t="s">
        <v>98</v>
      </c>
      <c r="F64" s="7" t="s">
        <v>99</v>
      </c>
      <c r="G64" s="8" t="s">
        <v>78</v>
      </c>
      <c r="H64" s="14"/>
      <c r="I64" s="10">
        <v>34100</v>
      </c>
      <c r="J64" s="11">
        <v>0</v>
      </c>
      <c r="K64" s="86">
        <f t="shared" si="2"/>
        <v>34100</v>
      </c>
      <c r="L64" s="87"/>
      <c r="M64" s="61" t="str">
        <f t="shared" si="3"/>
        <v>30004120500160270244</v>
      </c>
      <c r="N64" s="62"/>
      <c r="O64" s="62"/>
      <c r="P64" s="62"/>
      <c r="Q64" s="62"/>
      <c r="R64" s="62"/>
      <c r="S64" s="62"/>
      <c r="T64" s="62"/>
      <c r="U64" s="62"/>
    </row>
    <row r="65" spans="2:21" s="63" customFormat="1" ht="12.75">
      <c r="B65" s="9" t="s">
        <v>74</v>
      </c>
      <c r="C65" s="85" t="s">
        <v>7</v>
      </c>
      <c r="D65" s="6" t="s">
        <v>75</v>
      </c>
      <c r="E65" s="7" t="s">
        <v>98</v>
      </c>
      <c r="F65" s="7" t="s">
        <v>100</v>
      </c>
      <c r="G65" s="8" t="s">
        <v>78</v>
      </c>
      <c r="H65" s="14"/>
      <c r="I65" s="10">
        <v>60000</v>
      </c>
      <c r="J65" s="11">
        <v>0</v>
      </c>
      <c r="K65" s="86">
        <f t="shared" si="2"/>
        <v>60000</v>
      </c>
      <c r="L65" s="87"/>
      <c r="M65" s="61" t="str">
        <f t="shared" si="3"/>
        <v>30004120500199990244</v>
      </c>
      <c r="N65" s="62"/>
      <c r="O65" s="62"/>
      <c r="P65" s="62"/>
      <c r="Q65" s="62"/>
      <c r="R65" s="62"/>
      <c r="S65" s="62"/>
      <c r="T65" s="62"/>
      <c r="U65" s="62"/>
    </row>
    <row r="66" spans="2:21" s="63" customFormat="1" ht="12.75">
      <c r="B66" s="9" t="s">
        <v>74</v>
      </c>
      <c r="C66" s="85" t="s">
        <v>7</v>
      </c>
      <c r="D66" s="6" t="s">
        <v>75</v>
      </c>
      <c r="E66" s="7" t="s">
        <v>98</v>
      </c>
      <c r="F66" s="7" t="s">
        <v>101</v>
      </c>
      <c r="G66" s="8" t="s">
        <v>78</v>
      </c>
      <c r="H66" s="14"/>
      <c r="I66" s="10">
        <v>46000</v>
      </c>
      <c r="J66" s="11">
        <v>0</v>
      </c>
      <c r="K66" s="86">
        <f t="shared" si="2"/>
        <v>46000</v>
      </c>
      <c r="L66" s="87"/>
      <c r="M66" s="61" t="str">
        <f t="shared" si="3"/>
        <v>30004121100399990244</v>
      </c>
      <c r="N66" s="62"/>
      <c r="O66" s="62"/>
      <c r="P66" s="62"/>
      <c r="Q66" s="62"/>
      <c r="R66" s="62"/>
      <c r="S66" s="62"/>
      <c r="T66" s="62"/>
      <c r="U66" s="62"/>
    </row>
    <row r="67" spans="2:21" s="63" customFormat="1" ht="22.5">
      <c r="B67" s="9" t="s">
        <v>102</v>
      </c>
      <c r="C67" s="85" t="s">
        <v>7</v>
      </c>
      <c r="D67" s="6" t="s">
        <v>75</v>
      </c>
      <c r="E67" s="7" t="s">
        <v>98</v>
      </c>
      <c r="F67" s="7" t="s">
        <v>101</v>
      </c>
      <c r="G67" s="8" t="s">
        <v>103</v>
      </c>
      <c r="H67" s="14"/>
      <c r="I67" s="10">
        <v>15000</v>
      </c>
      <c r="J67" s="11">
        <v>0</v>
      </c>
      <c r="K67" s="86">
        <f t="shared" si="2"/>
        <v>15000</v>
      </c>
      <c r="L67" s="87"/>
      <c r="M67" s="61" t="str">
        <f t="shared" si="3"/>
        <v>30004121100399990851</v>
      </c>
      <c r="N67" s="62"/>
      <c r="O67" s="62"/>
      <c r="P67" s="62"/>
      <c r="Q67" s="62"/>
      <c r="R67" s="62"/>
      <c r="S67" s="62"/>
      <c r="T67" s="62"/>
      <c r="U67" s="62"/>
    </row>
    <row r="68" spans="2:21" s="63" customFormat="1" ht="12.75">
      <c r="B68" s="9" t="s">
        <v>74</v>
      </c>
      <c r="C68" s="85" t="s">
        <v>7</v>
      </c>
      <c r="D68" s="6" t="s">
        <v>75</v>
      </c>
      <c r="E68" s="7" t="s">
        <v>104</v>
      </c>
      <c r="F68" s="7" t="s">
        <v>105</v>
      </c>
      <c r="G68" s="8" t="s">
        <v>78</v>
      </c>
      <c r="H68" s="14"/>
      <c r="I68" s="10">
        <v>140000</v>
      </c>
      <c r="J68" s="11">
        <v>0</v>
      </c>
      <c r="K68" s="86">
        <f t="shared" si="2"/>
        <v>140000</v>
      </c>
      <c r="L68" s="87"/>
      <c r="M68" s="61" t="str">
        <f t="shared" si="3"/>
        <v>300050305002S2090244</v>
      </c>
      <c r="N68" s="62"/>
      <c r="O68" s="62"/>
      <c r="P68" s="62"/>
      <c r="Q68" s="62"/>
      <c r="R68" s="62"/>
      <c r="S68" s="62"/>
      <c r="T68" s="62"/>
      <c r="U68" s="62"/>
    </row>
    <row r="69" spans="2:21" s="63" customFormat="1" ht="12.75">
      <c r="B69" s="9" t="s">
        <v>74</v>
      </c>
      <c r="C69" s="85" t="s">
        <v>7</v>
      </c>
      <c r="D69" s="6" t="s">
        <v>75</v>
      </c>
      <c r="E69" s="7" t="s">
        <v>104</v>
      </c>
      <c r="F69" s="7" t="s">
        <v>106</v>
      </c>
      <c r="G69" s="8" t="s">
        <v>78</v>
      </c>
      <c r="H69" s="14"/>
      <c r="I69" s="10">
        <v>700000</v>
      </c>
      <c r="J69" s="11">
        <v>0</v>
      </c>
      <c r="K69" s="86">
        <f t="shared" si="2"/>
        <v>700000</v>
      </c>
      <c r="L69" s="87"/>
      <c r="M69" s="61" t="str">
        <f t="shared" si="3"/>
        <v>30005030500375260244</v>
      </c>
      <c r="N69" s="62"/>
      <c r="O69" s="62"/>
      <c r="P69" s="62"/>
      <c r="Q69" s="62"/>
      <c r="R69" s="62"/>
      <c r="S69" s="62"/>
      <c r="T69" s="62"/>
      <c r="U69" s="62"/>
    </row>
    <row r="70" spans="2:21" s="63" customFormat="1" ht="12.75">
      <c r="B70" s="9" t="s">
        <v>74</v>
      </c>
      <c r="C70" s="85" t="s">
        <v>7</v>
      </c>
      <c r="D70" s="6" t="s">
        <v>75</v>
      </c>
      <c r="E70" s="7" t="s">
        <v>104</v>
      </c>
      <c r="F70" s="7" t="s">
        <v>107</v>
      </c>
      <c r="G70" s="8" t="s">
        <v>78</v>
      </c>
      <c r="H70" s="14"/>
      <c r="I70" s="10">
        <v>425000</v>
      </c>
      <c r="J70" s="11">
        <v>0</v>
      </c>
      <c r="K70" s="86">
        <f t="shared" si="2"/>
        <v>425000</v>
      </c>
      <c r="L70" s="87"/>
      <c r="M70" s="61" t="str">
        <f t="shared" si="3"/>
        <v>300050305003S5260244</v>
      </c>
      <c r="N70" s="62"/>
      <c r="O70" s="62"/>
      <c r="P70" s="62"/>
      <c r="Q70" s="62"/>
      <c r="R70" s="62"/>
      <c r="S70" s="62"/>
      <c r="T70" s="62"/>
      <c r="U70" s="62"/>
    </row>
    <row r="71" spans="2:21" s="63" customFormat="1" ht="12.75">
      <c r="B71" s="9" t="s">
        <v>74</v>
      </c>
      <c r="C71" s="85" t="s">
        <v>7</v>
      </c>
      <c r="D71" s="6" t="s">
        <v>75</v>
      </c>
      <c r="E71" s="7" t="s">
        <v>104</v>
      </c>
      <c r="F71" s="7" t="s">
        <v>108</v>
      </c>
      <c r="G71" s="8" t="s">
        <v>78</v>
      </c>
      <c r="H71" s="14"/>
      <c r="I71" s="10">
        <v>1244905.34</v>
      </c>
      <c r="J71" s="11">
        <v>0</v>
      </c>
      <c r="K71" s="86">
        <f t="shared" si="2"/>
        <v>1244905.34</v>
      </c>
      <c r="L71" s="87"/>
      <c r="M71" s="61" t="str">
        <f t="shared" si="3"/>
        <v>30005030500476100244</v>
      </c>
      <c r="N71" s="62"/>
      <c r="O71" s="62"/>
      <c r="P71" s="62"/>
      <c r="Q71" s="62"/>
      <c r="R71" s="62"/>
      <c r="S71" s="62"/>
      <c r="T71" s="62"/>
      <c r="U71" s="62"/>
    </row>
    <row r="72" spans="2:21" s="63" customFormat="1" ht="12.75">
      <c r="B72" s="9" t="s">
        <v>74</v>
      </c>
      <c r="C72" s="85" t="s">
        <v>7</v>
      </c>
      <c r="D72" s="6" t="s">
        <v>75</v>
      </c>
      <c r="E72" s="7" t="s">
        <v>104</v>
      </c>
      <c r="F72" s="7" t="s">
        <v>109</v>
      </c>
      <c r="G72" s="8" t="s">
        <v>78</v>
      </c>
      <c r="H72" s="14"/>
      <c r="I72" s="10">
        <v>17600</v>
      </c>
      <c r="J72" s="11">
        <v>0</v>
      </c>
      <c r="K72" s="86">
        <f t="shared" si="2"/>
        <v>17600</v>
      </c>
      <c r="L72" s="87"/>
      <c r="M72" s="61" t="str">
        <f t="shared" si="3"/>
        <v>30005030500499990244</v>
      </c>
      <c r="N72" s="62"/>
      <c r="O72" s="62"/>
      <c r="P72" s="62"/>
      <c r="Q72" s="62"/>
      <c r="R72" s="62"/>
      <c r="S72" s="62"/>
      <c r="T72" s="62"/>
      <c r="U72" s="62"/>
    </row>
    <row r="73" spans="2:21" s="63" customFormat="1" ht="12.75">
      <c r="B73" s="9" t="s">
        <v>74</v>
      </c>
      <c r="C73" s="85" t="s">
        <v>7</v>
      </c>
      <c r="D73" s="6" t="s">
        <v>75</v>
      </c>
      <c r="E73" s="7" t="s">
        <v>104</v>
      </c>
      <c r="F73" s="7" t="s">
        <v>110</v>
      </c>
      <c r="G73" s="8" t="s">
        <v>78</v>
      </c>
      <c r="H73" s="14"/>
      <c r="I73" s="10">
        <v>1244936.24</v>
      </c>
      <c r="J73" s="11">
        <v>0</v>
      </c>
      <c r="K73" s="86">
        <f t="shared" si="2"/>
        <v>1244936.24</v>
      </c>
      <c r="L73" s="87"/>
      <c r="M73" s="61" t="str">
        <f t="shared" si="3"/>
        <v>300050305004S6100244</v>
      </c>
      <c r="N73" s="62"/>
      <c r="O73" s="62"/>
      <c r="P73" s="62"/>
      <c r="Q73" s="62"/>
      <c r="R73" s="62"/>
      <c r="S73" s="62"/>
      <c r="T73" s="62"/>
      <c r="U73" s="62"/>
    </row>
    <row r="74" spans="2:21" s="63" customFormat="1" ht="12.75">
      <c r="B74" s="9" t="s">
        <v>74</v>
      </c>
      <c r="C74" s="85" t="s">
        <v>7</v>
      </c>
      <c r="D74" s="6" t="s">
        <v>75</v>
      </c>
      <c r="E74" s="7" t="s">
        <v>104</v>
      </c>
      <c r="F74" s="7" t="s">
        <v>111</v>
      </c>
      <c r="G74" s="8" t="s">
        <v>78</v>
      </c>
      <c r="H74" s="14"/>
      <c r="I74" s="10">
        <v>413447.19</v>
      </c>
      <c r="J74" s="11">
        <v>0</v>
      </c>
      <c r="K74" s="86">
        <f t="shared" si="2"/>
        <v>413447.19</v>
      </c>
      <c r="L74" s="87"/>
      <c r="M74" s="61" t="str">
        <f t="shared" si="3"/>
        <v>30005030800199990244</v>
      </c>
      <c r="N74" s="62"/>
      <c r="O74" s="62"/>
      <c r="P74" s="62"/>
      <c r="Q74" s="62"/>
      <c r="R74" s="62"/>
      <c r="S74" s="62"/>
      <c r="T74" s="62"/>
      <c r="U74" s="62"/>
    </row>
    <row r="75" spans="2:21" s="63" customFormat="1" ht="12.75">
      <c r="B75" s="9" t="s">
        <v>74</v>
      </c>
      <c r="C75" s="85" t="s">
        <v>7</v>
      </c>
      <c r="D75" s="6" t="s">
        <v>75</v>
      </c>
      <c r="E75" s="7" t="s">
        <v>104</v>
      </c>
      <c r="F75" s="7" t="s">
        <v>112</v>
      </c>
      <c r="G75" s="8" t="s">
        <v>78</v>
      </c>
      <c r="H75" s="14"/>
      <c r="I75" s="10">
        <v>1169993</v>
      </c>
      <c r="J75" s="11">
        <v>0</v>
      </c>
      <c r="K75" s="86">
        <f t="shared" si="2"/>
        <v>1169993</v>
      </c>
      <c r="L75" s="87"/>
      <c r="M75" s="61" t="str">
        <f t="shared" si="3"/>
        <v>3000503080F255550244</v>
      </c>
      <c r="N75" s="62"/>
      <c r="O75" s="62"/>
      <c r="P75" s="62"/>
      <c r="Q75" s="62"/>
      <c r="R75" s="62"/>
      <c r="S75" s="62"/>
      <c r="T75" s="62"/>
      <c r="U75" s="62"/>
    </row>
    <row r="76" spans="2:21" s="63" customFormat="1" ht="12.75">
      <c r="B76" s="9" t="s">
        <v>74</v>
      </c>
      <c r="C76" s="85" t="s">
        <v>7</v>
      </c>
      <c r="D76" s="6" t="s">
        <v>75</v>
      </c>
      <c r="E76" s="7" t="s">
        <v>104</v>
      </c>
      <c r="F76" s="7" t="s">
        <v>113</v>
      </c>
      <c r="G76" s="8" t="s">
        <v>78</v>
      </c>
      <c r="H76" s="14"/>
      <c r="I76" s="10">
        <v>593800</v>
      </c>
      <c r="J76" s="11">
        <v>0</v>
      </c>
      <c r="K76" s="86">
        <f t="shared" si="2"/>
        <v>593800</v>
      </c>
      <c r="L76" s="87"/>
      <c r="M76" s="61" t="str">
        <f t="shared" si="3"/>
        <v>300050310001A5764244</v>
      </c>
      <c r="N76" s="62"/>
      <c r="O76" s="62"/>
      <c r="P76" s="62"/>
      <c r="Q76" s="62"/>
      <c r="R76" s="62"/>
      <c r="S76" s="62"/>
      <c r="T76" s="62"/>
      <c r="U76" s="62"/>
    </row>
    <row r="77" spans="2:21" s="63" customFormat="1" ht="12.75">
      <c r="B77" s="9" t="s">
        <v>74</v>
      </c>
      <c r="C77" s="85" t="s">
        <v>7</v>
      </c>
      <c r="D77" s="6" t="s">
        <v>75</v>
      </c>
      <c r="E77" s="7" t="s">
        <v>104</v>
      </c>
      <c r="F77" s="7" t="s">
        <v>114</v>
      </c>
      <c r="G77" s="8" t="s">
        <v>78</v>
      </c>
      <c r="H77" s="14"/>
      <c r="I77" s="10">
        <v>178150</v>
      </c>
      <c r="J77" s="11">
        <v>0</v>
      </c>
      <c r="K77" s="86">
        <f t="shared" si="2"/>
        <v>178150</v>
      </c>
      <c r="L77" s="87"/>
      <c r="M77" s="61" t="str">
        <f t="shared" si="3"/>
        <v>300050310001S5764244</v>
      </c>
      <c r="N77" s="62"/>
      <c r="O77" s="62"/>
      <c r="P77" s="62"/>
      <c r="Q77" s="62"/>
      <c r="R77" s="62"/>
      <c r="S77" s="62"/>
      <c r="T77" s="62"/>
      <c r="U77" s="62"/>
    </row>
    <row r="78" spans="2:21" s="63" customFormat="1" ht="12.75">
      <c r="B78" s="9" t="s">
        <v>74</v>
      </c>
      <c r="C78" s="85" t="s">
        <v>7</v>
      </c>
      <c r="D78" s="6" t="s">
        <v>75</v>
      </c>
      <c r="E78" s="7" t="s">
        <v>104</v>
      </c>
      <c r="F78" s="7" t="s">
        <v>115</v>
      </c>
      <c r="G78" s="8" t="s">
        <v>78</v>
      </c>
      <c r="H78" s="14"/>
      <c r="I78" s="10">
        <v>258700</v>
      </c>
      <c r="J78" s="11">
        <v>9444.13</v>
      </c>
      <c r="K78" s="86">
        <f t="shared" si="2"/>
        <v>249255.87</v>
      </c>
      <c r="L78" s="87"/>
      <c r="M78" s="61" t="str">
        <f t="shared" si="3"/>
        <v>30005039850023050244</v>
      </c>
      <c r="N78" s="62"/>
      <c r="O78" s="62"/>
      <c r="P78" s="62"/>
      <c r="Q78" s="62"/>
      <c r="R78" s="62"/>
      <c r="S78" s="62"/>
      <c r="T78" s="62"/>
      <c r="U78" s="62"/>
    </row>
    <row r="79" spans="2:21" s="63" customFormat="1" ht="12.75">
      <c r="B79" s="9" t="s">
        <v>116</v>
      </c>
      <c r="C79" s="85" t="s">
        <v>7</v>
      </c>
      <c r="D79" s="6" t="s">
        <v>75</v>
      </c>
      <c r="E79" s="7" t="s">
        <v>104</v>
      </c>
      <c r="F79" s="7" t="s">
        <v>115</v>
      </c>
      <c r="G79" s="8" t="s">
        <v>117</v>
      </c>
      <c r="H79" s="14"/>
      <c r="I79" s="10">
        <v>4052500</v>
      </c>
      <c r="J79" s="11">
        <v>1691659.51</v>
      </c>
      <c r="K79" s="86">
        <f t="shared" si="2"/>
        <v>2360840.49</v>
      </c>
      <c r="L79" s="87"/>
      <c r="M79" s="61" t="str">
        <f t="shared" si="3"/>
        <v>30005039850023050247</v>
      </c>
      <c r="N79" s="62"/>
      <c r="O79" s="62"/>
      <c r="P79" s="62"/>
      <c r="Q79" s="62"/>
      <c r="R79" s="62"/>
      <c r="S79" s="62"/>
      <c r="T79" s="62"/>
      <c r="U79" s="62"/>
    </row>
    <row r="80" spans="2:21" s="63" customFormat="1" ht="12.75">
      <c r="B80" s="9" t="s">
        <v>74</v>
      </c>
      <c r="C80" s="85" t="s">
        <v>7</v>
      </c>
      <c r="D80" s="6" t="s">
        <v>75</v>
      </c>
      <c r="E80" s="7" t="s">
        <v>104</v>
      </c>
      <c r="F80" s="7" t="s">
        <v>118</v>
      </c>
      <c r="G80" s="8" t="s">
        <v>78</v>
      </c>
      <c r="H80" s="14"/>
      <c r="I80" s="10">
        <v>50000</v>
      </c>
      <c r="J80" s="11">
        <v>14100.6</v>
      </c>
      <c r="K80" s="86">
        <f t="shared" si="2"/>
        <v>35899.4</v>
      </c>
      <c r="L80" s="87"/>
      <c r="M80" s="61" t="str">
        <f t="shared" si="3"/>
        <v>30005039860023060244</v>
      </c>
      <c r="N80" s="62"/>
      <c r="O80" s="62"/>
      <c r="P80" s="62"/>
      <c r="Q80" s="62"/>
      <c r="R80" s="62"/>
      <c r="S80" s="62"/>
      <c r="T80" s="62"/>
      <c r="U80" s="62"/>
    </row>
    <row r="81" spans="2:21" s="63" customFormat="1" ht="12.75">
      <c r="B81" s="9" t="s">
        <v>74</v>
      </c>
      <c r="C81" s="85" t="s">
        <v>7</v>
      </c>
      <c r="D81" s="6" t="s">
        <v>75</v>
      </c>
      <c r="E81" s="7" t="s">
        <v>104</v>
      </c>
      <c r="F81" s="7" t="s">
        <v>119</v>
      </c>
      <c r="G81" s="8" t="s">
        <v>78</v>
      </c>
      <c r="H81" s="14"/>
      <c r="I81" s="10">
        <v>2012170</v>
      </c>
      <c r="J81" s="11">
        <v>159193.21</v>
      </c>
      <c r="K81" s="86">
        <f t="shared" si="2"/>
        <v>1852976.79</v>
      </c>
      <c r="L81" s="87"/>
      <c r="M81" s="61" t="str">
        <f t="shared" si="3"/>
        <v>30005039870023070244</v>
      </c>
      <c r="N81" s="62"/>
      <c r="O81" s="62"/>
      <c r="P81" s="62"/>
      <c r="Q81" s="62"/>
      <c r="R81" s="62"/>
      <c r="S81" s="62"/>
      <c r="T81" s="62"/>
      <c r="U81" s="62"/>
    </row>
    <row r="82" spans="2:21" s="63" customFormat="1" ht="12.75">
      <c r="B82" s="9" t="s">
        <v>74</v>
      </c>
      <c r="C82" s="85" t="s">
        <v>7</v>
      </c>
      <c r="D82" s="6" t="s">
        <v>75</v>
      </c>
      <c r="E82" s="7" t="s">
        <v>120</v>
      </c>
      <c r="F82" s="7" t="s">
        <v>121</v>
      </c>
      <c r="G82" s="8" t="s">
        <v>78</v>
      </c>
      <c r="H82" s="14"/>
      <c r="I82" s="10">
        <v>5000</v>
      </c>
      <c r="J82" s="11">
        <v>0</v>
      </c>
      <c r="K82" s="86">
        <f t="shared" si="2"/>
        <v>5000</v>
      </c>
      <c r="L82" s="87"/>
      <c r="M82" s="61" t="str">
        <f t="shared" si="3"/>
        <v>30007070200199990244</v>
      </c>
      <c r="N82" s="62"/>
      <c r="O82" s="62"/>
      <c r="P82" s="62"/>
      <c r="Q82" s="62"/>
      <c r="R82" s="62"/>
      <c r="S82" s="62"/>
      <c r="T82" s="62"/>
      <c r="U82" s="62"/>
    </row>
    <row r="83" spans="2:21" s="63" customFormat="1" ht="12.75">
      <c r="B83" s="9" t="s">
        <v>74</v>
      </c>
      <c r="C83" s="85" t="s">
        <v>7</v>
      </c>
      <c r="D83" s="6" t="s">
        <v>75</v>
      </c>
      <c r="E83" s="7" t="s">
        <v>122</v>
      </c>
      <c r="F83" s="7" t="s">
        <v>123</v>
      </c>
      <c r="G83" s="8" t="s">
        <v>78</v>
      </c>
      <c r="H83" s="14"/>
      <c r="I83" s="10">
        <v>20000</v>
      </c>
      <c r="J83" s="11">
        <v>5000</v>
      </c>
      <c r="K83" s="86">
        <f t="shared" si="2"/>
        <v>15000</v>
      </c>
      <c r="L83" s="87"/>
      <c r="M83" s="61" t="str">
        <f t="shared" si="3"/>
        <v>30008010400199990244</v>
      </c>
      <c r="N83" s="62"/>
      <c r="O83" s="62"/>
      <c r="P83" s="62"/>
      <c r="Q83" s="62"/>
      <c r="R83" s="62"/>
      <c r="S83" s="62"/>
      <c r="T83" s="62"/>
      <c r="U83" s="62"/>
    </row>
    <row r="84" spans="2:21" s="63" customFormat="1" ht="12.75">
      <c r="B84" s="9" t="s">
        <v>74</v>
      </c>
      <c r="C84" s="85" t="s">
        <v>7</v>
      </c>
      <c r="D84" s="6" t="s">
        <v>75</v>
      </c>
      <c r="E84" s="7" t="s">
        <v>124</v>
      </c>
      <c r="F84" s="7" t="s">
        <v>125</v>
      </c>
      <c r="G84" s="8" t="s">
        <v>78</v>
      </c>
      <c r="H84" s="14"/>
      <c r="I84" s="10">
        <v>14000</v>
      </c>
      <c r="J84" s="11">
        <v>0</v>
      </c>
      <c r="K84" s="86">
        <f t="shared" si="2"/>
        <v>14000</v>
      </c>
      <c r="L84" s="87"/>
      <c r="M84" s="61" t="str">
        <f t="shared" si="3"/>
        <v>30011010300199990244</v>
      </c>
      <c r="N84" s="62"/>
      <c r="O84" s="62"/>
      <c r="P84" s="62"/>
      <c r="Q84" s="62"/>
      <c r="R84" s="62"/>
      <c r="S84" s="62"/>
      <c r="T84" s="62"/>
      <c r="U84" s="62"/>
    </row>
    <row r="85" spans="2:12" ht="0.75" customHeight="1" thickBot="1">
      <c r="B85" s="88"/>
      <c r="C85" s="89"/>
      <c r="D85" s="66"/>
      <c r="E85" s="67"/>
      <c r="F85" s="67"/>
      <c r="G85" s="67"/>
      <c r="H85" s="68"/>
      <c r="I85" s="69"/>
      <c r="J85" s="70"/>
      <c r="K85" s="71"/>
      <c r="L85" s="72"/>
    </row>
    <row r="86" spans="2:12" ht="13.5" thickBot="1">
      <c r="B86" s="90"/>
      <c r="C86" s="90"/>
      <c r="D86" s="27"/>
      <c r="E86" s="27"/>
      <c r="F86" s="27"/>
      <c r="G86" s="27"/>
      <c r="H86" s="27"/>
      <c r="I86" s="91"/>
      <c r="J86" s="91"/>
      <c r="K86" s="91"/>
      <c r="L86" s="92"/>
    </row>
    <row r="87" spans="2:11" ht="28.5" customHeight="1" thickBot="1">
      <c r="B87" s="93" t="s">
        <v>18</v>
      </c>
      <c r="C87" s="94">
        <v>450</v>
      </c>
      <c r="D87" s="216" t="s">
        <v>17</v>
      </c>
      <c r="E87" s="217"/>
      <c r="F87" s="217"/>
      <c r="G87" s="218"/>
      <c r="H87" s="95"/>
      <c r="I87" s="96">
        <f>0-I95</f>
        <v>-286505.08</v>
      </c>
      <c r="J87" s="96">
        <f>J16-J45</f>
        <v>1032301.54</v>
      </c>
      <c r="K87" s="97" t="s">
        <v>17</v>
      </c>
    </row>
    <row r="88" spans="2:11" ht="12.75">
      <c r="B88" s="90"/>
      <c r="C88" s="98"/>
      <c r="D88" s="27"/>
      <c r="E88" s="27"/>
      <c r="F88" s="27"/>
      <c r="G88" s="27"/>
      <c r="H88" s="27"/>
      <c r="I88" s="27"/>
      <c r="J88" s="27"/>
      <c r="K88" s="27"/>
    </row>
    <row r="89" spans="2:12" ht="15">
      <c r="B89" s="199" t="s">
        <v>31</v>
      </c>
      <c r="C89" s="199"/>
      <c r="D89" s="199"/>
      <c r="E89" s="199"/>
      <c r="F89" s="199"/>
      <c r="G89" s="199"/>
      <c r="H89" s="199"/>
      <c r="I89" s="199"/>
      <c r="J89" s="199"/>
      <c r="K89" s="199"/>
      <c r="L89" s="76"/>
    </row>
    <row r="90" spans="2:12" ht="12.75">
      <c r="B90" s="35"/>
      <c r="C90" s="99"/>
      <c r="D90" s="36"/>
      <c r="E90" s="36"/>
      <c r="F90" s="36"/>
      <c r="G90" s="36"/>
      <c r="H90" s="36"/>
      <c r="I90" s="37"/>
      <c r="J90" s="37"/>
      <c r="K90" s="100" t="s">
        <v>27</v>
      </c>
      <c r="L90" s="101"/>
    </row>
    <row r="91" spans="2:12" ht="16.5" customHeight="1">
      <c r="B91" s="202" t="s">
        <v>38</v>
      </c>
      <c r="C91" s="201" t="s">
        <v>39</v>
      </c>
      <c r="D91" s="161" t="s">
        <v>44</v>
      </c>
      <c r="E91" s="162"/>
      <c r="F91" s="162"/>
      <c r="G91" s="163"/>
      <c r="H91" s="176"/>
      <c r="I91" s="201" t="s">
        <v>41</v>
      </c>
      <c r="J91" s="201" t="s">
        <v>23</v>
      </c>
      <c r="K91" s="203" t="s">
        <v>42</v>
      </c>
      <c r="L91" s="40"/>
    </row>
    <row r="92" spans="2:12" ht="16.5" customHeight="1">
      <c r="B92" s="202"/>
      <c r="C92" s="201"/>
      <c r="D92" s="164"/>
      <c r="E92" s="165"/>
      <c r="F92" s="165"/>
      <c r="G92" s="166"/>
      <c r="H92" s="177"/>
      <c r="I92" s="201"/>
      <c r="J92" s="201"/>
      <c r="K92" s="203"/>
      <c r="L92" s="40"/>
    </row>
    <row r="93" spans="2:12" ht="16.5" customHeight="1">
      <c r="B93" s="202"/>
      <c r="C93" s="201"/>
      <c r="D93" s="167"/>
      <c r="E93" s="168"/>
      <c r="F93" s="168"/>
      <c r="G93" s="169"/>
      <c r="H93" s="178"/>
      <c r="I93" s="201"/>
      <c r="J93" s="201"/>
      <c r="K93" s="203"/>
      <c r="L93" s="40"/>
    </row>
    <row r="94" spans="2:12" ht="13.5" thickBot="1">
      <c r="B94" s="41">
        <v>1</v>
      </c>
      <c r="C94" s="78">
        <v>2</v>
      </c>
      <c r="D94" s="170">
        <v>3</v>
      </c>
      <c r="E94" s="171"/>
      <c r="F94" s="171"/>
      <c r="G94" s="172"/>
      <c r="H94" s="43"/>
      <c r="I94" s="79" t="s">
        <v>2</v>
      </c>
      <c r="J94" s="79" t="s">
        <v>25</v>
      </c>
      <c r="K94" s="80" t="s">
        <v>26</v>
      </c>
      <c r="L94" s="46"/>
    </row>
    <row r="95" spans="2:11" ht="12.75" customHeight="1">
      <c r="B95" s="102" t="s">
        <v>32</v>
      </c>
      <c r="C95" s="48" t="s">
        <v>8</v>
      </c>
      <c r="D95" s="179" t="s">
        <v>17</v>
      </c>
      <c r="E95" s="180"/>
      <c r="F95" s="180"/>
      <c r="G95" s="181"/>
      <c r="H95" s="49"/>
      <c r="I95" s="103">
        <f>I97+I101+I105</f>
        <v>286505.08</v>
      </c>
      <c r="J95" s="103">
        <f>J97+J101+J105</f>
        <v>-1032301.54</v>
      </c>
      <c r="K95" s="104">
        <f>K97+K101+K105</f>
        <v>1318806.62</v>
      </c>
    </row>
    <row r="96" spans="2:11" ht="12.75" customHeight="1">
      <c r="B96" s="105" t="s">
        <v>11</v>
      </c>
      <c r="C96" s="106"/>
      <c r="D96" s="182"/>
      <c r="E96" s="183"/>
      <c r="F96" s="183"/>
      <c r="G96" s="184"/>
      <c r="H96" s="107"/>
      <c r="I96" s="108"/>
      <c r="J96" s="109"/>
      <c r="K96" s="110"/>
    </row>
    <row r="97" spans="2:11" ht="12.75" customHeight="1">
      <c r="B97" s="105" t="s">
        <v>33</v>
      </c>
      <c r="C97" s="111" t="s">
        <v>12</v>
      </c>
      <c r="D97" s="185" t="s">
        <v>17</v>
      </c>
      <c r="E97" s="186"/>
      <c r="F97" s="186"/>
      <c r="G97" s="187"/>
      <c r="H97" s="112"/>
      <c r="I97" s="50">
        <v>0</v>
      </c>
      <c r="J97" s="50">
        <v>0</v>
      </c>
      <c r="K97" s="113">
        <v>0</v>
      </c>
    </row>
    <row r="98" spans="2:11" ht="12.75" customHeight="1">
      <c r="B98" s="105" t="s">
        <v>10</v>
      </c>
      <c r="C98" s="53"/>
      <c r="D98" s="196"/>
      <c r="E98" s="197"/>
      <c r="F98" s="197"/>
      <c r="G98" s="198"/>
      <c r="H98" s="114"/>
      <c r="I98" s="115"/>
      <c r="J98" s="116"/>
      <c r="K98" s="117"/>
    </row>
    <row r="99" spans="2:21" s="63" customFormat="1" ht="12.75">
      <c r="B99" s="145"/>
      <c r="C99" s="146" t="s">
        <v>12</v>
      </c>
      <c r="D99" s="147"/>
      <c r="E99" s="173"/>
      <c r="F99" s="174"/>
      <c r="G99" s="175"/>
      <c r="H99" s="148"/>
      <c r="I99" s="149"/>
      <c r="J99" s="150"/>
      <c r="K99" s="151">
        <f>IF(IF(I99="",0,I99)=0,0,(IF(I99&gt;0,IF(J99&gt;I99,0,I99-J99),IF(J99&gt;I99,I99-J99,0))))</f>
        <v>0</v>
      </c>
      <c r="L99" s="152"/>
      <c r="M99" s="153" t="str">
        <f>IF(D99="","000",D99)&amp;IF(E99="","00000000000000000",E99)</f>
        <v>00000000000000000000</v>
      </c>
      <c r="N99" s="154"/>
      <c r="O99" s="154"/>
      <c r="P99" s="154"/>
      <c r="Q99" s="154"/>
      <c r="R99" s="154"/>
      <c r="S99" s="154"/>
      <c r="T99" s="154"/>
      <c r="U99" s="154"/>
    </row>
    <row r="100" spans="2:12" ht="6" customHeight="1" hidden="1">
      <c r="B100" s="118"/>
      <c r="C100" s="119"/>
      <c r="D100" s="120"/>
      <c r="E100" s="193"/>
      <c r="F100" s="194"/>
      <c r="G100" s="194"/>
      <c r="H100" s="195"/>
      <c r="I100" s="121"/>
      <c r="J100" s="122"/>
      <c r="K100" s="123"/>
      <c r="L100" s="124"/>
    </row>
    <row r="101" spans="2:11" ht="12.75" customHeight="1">
      <c r="B101" s="105" t="s">
        <v>34</v>
      </c>
      <c r="C101" s="53" t="s">
        <v>13</v>
      </c>
      <c r="D101" s="213" t="s">
        <v>17</v>
      </c>
      <c r="E101" s="214"/>
      <c r="F101" s="214"/>
      <c r="G101" s="215"/>
      <c r="H101" s="114"/>
      <c r="I101" s="50">
        <v>0</v>
      </c>
      <c r="J101" s="50">
        <v>0</v>
      </c>
      <c r="K101" s="12">
        <v>0</v>
      </c>
    </row>
    <row r="102" spans="2:11" ht="12.75" customHeight="1">
      <c r="B102" s="105" t="s">
        <v>10</v>
      </c>
      <c r="C102" s="53"/>
      <c r="D102" s="196"/>
      <c r="E102" s="197"/>
      <c r="F102" s="197"/>
      <c r="G102" s="198"/>
      <c r="H102" s="114"/>
      <c r="I102" s="115"/>
      <c r="J102" s="116"/>
      <c r="K102" s="117"/>
    </row>
    <row r="103" spans="2:21" s="63" customFormat="1" ht="12.75">
      <c r="B103" s="145"/>
      <c r="C103" s="146" t="s">
        <v>13</v>
      </c>
      <c r="D103" s="147"/>
      <c r="E103" s="173"/>
      <c r="F103" s="174"/>
      <c r="G103" s="175"/>
      <c r="H103" s="148"/>
      <c r="I103" s="149"/>
      <c r="J103" s="150"/>
      <c r="K103" s="151">
        <f>IF(IF(I103="",0,I103)=0,0,(IF(I103&gt;0,IF(J103&gt;I103,0,I103-J103),IF(J103&gt;I103,I103-J103,0))))</f>
        <v>0</v>
      </c>
      <c r="L103" s="152"/>
      <c r="M103" s="153" t="str">
        <f>IF(D103="","000",D103)&amp;IF(E103="","00000000000000000",E103)</f>
        <v>00000000000000000000</v>
      </c>
      <c r="N103" s="154"/>
      <c r="O103" s="154"/>
      <c r="P103" s="154"/>
      <c r="Q103" s="154"/>
      <c r="R103" s="154"/>
      <c r="S103" s="154"/>
      <c r="T103" s="154"/>
      <c r="U103" s="154"/>
    </row>
    <row r="104" spans="2:12" ht="6" customHeight="1" hidden="1">
      <c r="B104" s="118"/>
      <c r="C104" s="58"/>
      <c r="D104" s="120"/>
      <c r="E104" s="193"/>
      <c r="F104" s="194"/>
      <c r="G104" s="194"/>
      <c r="H104" s="195"/>
      <c r="I104" s="121"/>
      <c r="J104" s="122"/>
      <c r="K104" s="123"/>
      <c r="L104" s="124"/>
    </row>
    <row r="105" spans="2:11" ht="12.75" customHeight="1">
      <c r="B105" s="105" t="s">
        <v>16</v>
      </c>
      <c r="C105" s="53" t="s">
        <v>9</v>
      </c>
      <c r="D105" s="210" t="s">
        <v>52</v>
      </c>
      <c r="E105" s="211"/>
      <c r="F105" s="211"/>
      <c r="G105" s="212"/>
      <c r="H105" s="125"/>
      <c r="I105" s="50">
        <v>286505.08</v>
      </c>
      <c r="J105" s="50">
        <v>-1032301.54</v>
      </c>
      <c r="K105" s="12">
        <f>IF(IF(I105="",0,I105)=0,0,(IF(I105&gt;0,IF(J105&gt;I105,0,I105-J105),IF(J105&gt;I105,I105-J105,0))))</f>
        <v>1318806.62</v>
      </c>
    </row>
    <row r="106" spans="2:11" ht="22.5">
      <c r="B106" s="105" t="s">
        <v>53</v>
      </c>
      <c r="C106" s="53" t="s">
        <v>9</v>
      </c>
      <c r="D106" s="210" t="s">
        <v>54</v>
      </c>
      <c r="E106" s="211"/>
      <c r="F106" s="211"/>
      <c r="G106" s="212"/>
      <c r="H106" s="125"/>
      <c r="I106" s="50">
        <v>286505.08</v>
      </c>
      <c r="J106" s="50">
        <v>-1032301.54</v>
      </c>
      <c r="K106" s="12">
        <f>IF(IF(I106="",0,I106)=0,0,(IF(I106&gt;0,IF(J106&gt;I106,0,I106-J106),IF(J106&gt;I106,I106-J106,0))))</f>
        <v>1318806.62</v>
      </c>
    </row>
    <row r="107" spans="2:11" ht="35.25" customHeight="1">
      <c r="B107" s="105" t="s">
        <v>56</v>
      </c>
      <c r="C107" s="53" t="s">
        <v>9</v>
      </c>
      <c r="D107" s="210" t="s">
        <v>55</v>
      </c>
      <c r="E107" s="211"/>
      <c r="F107" s="211"/>
      <c r="G107" s="212"/>
      <c r="H107" s="125"/>
      <c r="I107" s="50">
        <v>0</v>
      </c>
      <c r="J107" s="50">
        <v>0</v>
      </c>
      <c r="K107" s="12">
        <f>IF(IF(I107="",0,I107)=0,0,(IF(I107&gt;0,IF(J107&gt;I107,0,I107-J107),IF(J107&gt;I107,I107-J107,0))))</f>
        <v>0</v>
      </c>
    </row>
    <row r="108" spans="2:13" ht="22.5">
      <c r="B108" s="143" t="s">
        <v>73</v>
      </c>
      <c r="C108" s="126" t="s">
        <v>14</v>
      </c>
      <c r="D108" s="5" t="s">
        <v>70</v>
      </c>
      <c r="E108" s="158" t="s">
        <v>72</v>
      </c>
      <c r="F108" s="159"/>
      <c r="G108" s="160"/>
      <c r="H108" s="15"/>
      <c r="I108" s="1">
        <v>-31076774</v>
      </c>
      <c r="J108" s="1">
        <v>-4344058.88</v>
      </c>
      <c r="K108" s="127" t="s">
        <v>17</v>
      </c>
      <c r="L108" s="128"/>
      <c r="M108" s="129" t="str">
        <f>IF(D108="","000",D108)&amp;IF(E108="","00000000000000000",E108)</f>
        <v>00001050201100000510</v>
      </c>
    </row>
    <row r="109" spans="2:13" ht="22.5">
      <c r="B109" s="143" t="s">
        <v>69</v>
      </c>
      <c r="C109" s="126" t="s">
        <v>15</v>
      </c>
      <c r="D109" s="5" t="s">
        <v>70</v>
      </c>
      <c r="E109" s="158" t="s">
        <v>71</v>
      </c>
      <c r="F109" s="159"/>
      <c r="G109" s="160"/>
      <c r="H109" s="15"/>
      <c r="I109" s="4">
        <v>31363279.08</v>
      </c>
      <c r="J109" s="4">
        <v>3311757.34</v>
      </c>
      <c r="K109" s="130" t="s">
        <v>17</v>
      </c>
      <c r="L109" s="131"/>
      <c r="M109" s="129" t="str">
        <f>IF(D109="","000",D109)&amp;IF(E109="","00000000000000000",E109)</f>
        <v>00001050201100000610</v>
      </c>
    </row>
    <row r="110" spans="2:12" ht="0.75" customHeight="1" thickBot="1">
      <c r="B110" s="90"/>
      <c r="C110" s="65"/>
      <c r="D110" s="132"/>
      <c r="E110" s="191"/>
      <c r="F110" s="191"/>
      <c r="G110" s="191"/>
      <c r="H110" s="200"/>
      <c r="I110" s="133"/>
      <c r="J110" s="133"/>
      <c r="K110" s="134"/>
      <c r="L110" s="19"/>
    </row>
    <row r="111" spans="2:13" ht="12.75">
      <c r="B111" s="90"/>
      <c r="C111" s="98"/>
      <c r="D111" s="27"/>
      <c r="E111" s="27"/>
      <c r="F111" s="27"/>
      <c r="G111" s="27"/>
      <c r="H111" s="27"/>
      <c r="I111" s="27"/>
      <c r="J111" s="27"/>
      <c r="K111" s="27"/>
      <c r="L111" s="135"/>
      <c r="M111" s="135"/>
    </row>
    <row r="112" spans="2:13" ht="21.75" customHeight="1">
      <c r="B112" s="136" t="s">
        <v>47</v>
      </c>
      <c r="C112" s="220" t="s">
        <v>165</v>
      </c>
      <c r="D112" s="220"/>
      <c r="E112" s="220"/>
      <c r="F112" s="98"/>
      <c r="G112" s="98"/>
      <c r="H112" s="27"/>
      <c r="I112" s="137" t="s">
        <v>49</v>
      </c>
      <c r="J112" s="138"/>
      <c r="K112" s="220" t="s">
        <v>165</v>
      </c>
      <c r="L112" s="220"/>
      <c r="M112" s="220"/>
    </row>
    <row r="113" spans="2:13" ht="12.75">
      <c r="B113" s="22" t="s">
        <v>45</v>
      </c>
      <c r="C113" s="219" t="s">
        <v>46</v>
      </c>
      <c r="D113" s="219"/>
      <c r="E113" s="219"/>
      <c r="F113" s="98"/>
      <c r="G113" s="98"/>
      <c r="H113" s="27"/>
      <c r="I113" s="27"/>
      <c r="J113" s="139" t="s">
        <v>50</v>
      </c>
      <c r="K113" s="98" t="s">
        <v>46</v>
      </c>
      <c r="L113" s="135"/>
      <c r="M113" s="135"/>
    </row>
    <row r="114" spans="2:13" ht="12.75">
      <c r="B114" s="22"/>
      <c r="C114" s="98"/>
      <c r="D114" s="27"/>
      <c r="E114" s="27"/>
      <c r="F114" s="27"/>
      <c r="G114" s="27"/>
      <c r="H114" s="27"/>
      <c r="I114" s="27"/>
      <c r="J114" s="27"/>
      <c r="K114" s="27"/>
      <c r="L114" s="135"/>
      <c r="M114" s="135"/>
    </row>
    <row r="115" spans="2:13" ht="21.75" customHeight="1">
      <c r="B115" s="22" t="s">
        <v>48</v>
      </c>
      <c r="C115" s="221" t="s">
        <v>166</v>
      </c>
      <c r="D115" s="221"/>
      <c r="E115" s="221"/>
      <c r="F115" s="140"/>
      <c r="G115" s="140"/>
      <c r="H115" s="27"/>
      <c r="I115" s="27"/>
      <c r="J115" s="27"/>
      <c r="K115" s="27"/>
      <c r="L115" s="135"/>
      <c r="M115" s="135"/>
    </row>
    <row r="116" spans="2:13" ht="12.75">
      <c r="B116" s="22" t="s">
        <v>45</v>
      </c>
      <c r="C116" s="219" t="s">
        <v>46</v>
      </c>
      <c r="D116" s="219"/>
      <c r="E116" s="219"/>
      <c r="F116" s="98"/>
      <c r="G116" s="98"/>
      <c r="H116" s="27"/>
      <c r="I116" s="27"/>
      <c r="J116" s="27"/>
      <c r="K116" s="27"/>
      <c r="L116" s="135"/>
      <c r="M116" s="135"/>
    </row>
    <row r="117" spans="2:13" ht="12.75">
      <c r="B117" s="22"/>
      <c r="C117" s="98"/>
      <c r="D117" s="27"/>
      <c r="E117" s="27"/>
      <c r="F117" s="27"/>
      <c r="G117" s="27"/>
      <c r="H117" s="27"/>
      <c r="I117" s="27"/>
      <c r="J117" s="27"/>
      <c r="K117" s="27"/>
      <c r="L117" s="135"/>
      <c r="M117" s="135"/>
    </row>
    <row r="118" spans="2:13" ht="12.75">
      <c r="B118" s="22" t="s">
        <v>167</v>
      </c>
      <c r="C118" s="98"/>
      <c r="D118" s="27"/>
      <c r="E118" s="27"/>
      <c r="F118" s="27"/>
      <c r="G118" s="27"/>
      <c r="H118" s="27"/>
      <c r="I118" s="27"/>
      <c r="J118" s="27"/>
      <c r="K118" s="27"/>
      <c r="L118" s="135"/>
      <c r="M118" s="135"/>
    </row>
    <row r="119" spans="2:13" ht="12.75">
      <c r="B119" s="90"/>
      <c r="C119" s="98"/>
      <c r="D119" s="27"/>
      <c r="E119" s="27"/>
      <c r="F119" s="27"/>
      <c r="G119" s="27"/>
      <c r="H119" s="27"/>
      <c r="I119" s="27"/>
      <c r="J119" s="27"/>
      <c r="K119" s="27"/>
      <c r="L119" s="135"/>
      <c r="M119" s="135"/>
    </row>
    <row r="120" spans="12:13" ht="12.75">
      <c r="L120" s="135"/>
      <c r="M120" s="135"/>
    </row>
    <row r="121" spans="12:13" ht="12.75">
      <c r="L121" s="135"/>
      <c r="M121" s="135"/>
    </row>
    <row r="122" spans="12:13" ht="12.75">
      <c r="L122" s="135"/>
      <c r="M122" s="135"/>
    </row>
    <row r="123" spans="12:13" ht="12.75">
      <c r="L123" s="135"/>
      <c r="M123" s="135"/>
    </row>
    <row r="124" spans="12:13" ht="12.75">
      <c r="L124" s="135"/>
      <c r="M124" s="135"/>
    </row>
    <row r="125" spans="12:13" ht="12.75">
      <c r="L125" s="135"/>
      <c r="M125" s="135"/>
    </row>
  </sheetData>
  <sheetProtection/>
  <mergeCells count="78">
    <mergeCell ref="C116:E116"/>
    <mergeCell ref="C112:E112"/>
    <mergeCell ref="C115:E115"/>
    <mergeCell ref="C113:E113"/>
    <mergeCell ref="K112:M112"/>
    <mergeCell ref="D105:G105"/>
    <mergeCell ref="D106:G106"/>
    <mergeCell ref="D107:G107"/>
    <mergeCell ref="K12:K14"/>
    <mergeCell ref="I12:I14"/>
    <mergeCell ref="E103:G103"/>
    <mergeCell ref="D101:G101"/>
    <mergeCell ref="D102:G102"/>
    <mergeCell ref="D46:G46"/>
    <mergeCell ref="D87:G87"/>
    <mergeCell ref="I91:I93"/>
    <mergeCell ref="B91:B93"/>
    <mergeCell ref="C91:C93"/>
    <mergeCell ref="K91:K93"/>
    <mergeCell ref="J91:J93"/>
    <mergeCell ref="B41:B43"/>
    <mergeCell ref="D44:G44"/>
    <mergeCell ref="D45:G45"/>
    <mergeCell ref="B2:J2"/>
    <mergeCell ref="C6:I6"/>
    <mergeCell ref="C7:I7"/>
    <mergeCell ref="C4:E4"/>
    <mergeCell ref="H4:I4"/>
    <mergeCell ref="C12:C14"/>
    <mergeCell ref="B10:K10"/>
    <mergeCell ref="E104:H104"/>
    <mergeCell ref="E110:H110"/>
    <mergeCell ref="J12:J14"/>
    <mergeCell ref="B12:B14"/>
    <mergeCell ref="I41:I43"/>
    <mergeCell ref="C41:C43"/>
    <mergeCell ref="B39:K39"/>
    <mergeCell ref="K41:K43"/>
    <mergeCell ref="J41:J43"/>
    <mergeCell ref="D12:G14"/>
    <mergeCell ref="D15:G15"/>
    <mergeCell ref="D16:G16"/>
    <mergeCell ref="D17:G17"/>
    <mergeCell ref="D41:G43"/>
    <mergeCell ref="E37:H37"/>
    <mergeCell ref="E24:G24"/>
    <mergeCell ref="E25:G25"/>
    <mergeCell ref="D91:G93"/>
    <mergeCell ref="D94:G94"/>
    <mergeCell ref="E99:G99"/>
    <mergeCell ref="H12:H14"/>
    <mergeCell ref="H41:H43"/>
    <mergeCell ref="H91:H93"/>
    <mergeCell ref="D95:G95"/>
    <mergeCell ref="D96:G96"/>
    <mergeCell ref="E18:G18"/>
    <mergeCell ref="E19:G19"/>
    <mergeCell ref="E20:G20"/>
    <mergeCell ref="E21:G21"/>
    <mergeCell ref="E22:G22"/>
    <mergeCell ref="E23:G23"/>
    <mergeCell ref="E26:G26"/>
    <mergeCell ref="E27:G27"/>
    <mergeCell ref="E28:G28"/>
    <mergeCell ref="E29:G29"/>
    <mergeCell ref="E109:G109"/>
    <mergeCell ref="E108:G108"/>
    <mergeCell ref="D97:G97"/>
    <mergeCell ref="E100:H100"/>
    <mergeCell ref="D98:G98"/>
    <mergeCell ref="B89:K89"/>
    <mergeCell ref="E34:G34"/>
    <mergeCell ref="E35:G35"/>
    <mergeCell ref="E36:G36"/>
    <mergeCell ref="E30:G30"/>
    <mergeCell ref="E31:G31"/>
    <mergeCell ref="E32:G32"/>
    <mergeCell ref="E33:G33"/>
  </mergeCells>
  <printOptions/>
  <pageMargins left="0.3937007874015748" right="0.3937007874015748" top="0.984251968503937" bottom="0.3937007874015748" header="0" footer="0"/>
  <pageSetup horizontalDpi="600" verticalDpi="600" orientation="landscape" paperSize="9" r:id="rId1"/>
  <rowBreaks count="2" manualBreakCount="2">
    <brk id="37" max="255" man="1"/>
    <brk id="8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Буравцова Тамара</cp:lastModifiedBy>
  <cp:lastPrinted>2024-05-06T09:08:32Z</cp:lastPrinted>
  <dcterms:created xsi:type="dcterms:W3CDTF">2009-02-13T09:10:05Z</dcterms:created>
  <dcterms:modified xsi:type="dcterms:W3CDTF">2024-05-06T09:09:17Z</dcterms:modified>
  <cp:category/>
  <cp:version/>
  <cp:contentType/>
  <cp:contentStatus/>
</cp:coreProperties>
</file>